
<file path=[Content_Types].xml><?xml version="1.0" encoding="utf-8"?>
<Types xmlns="http://schemas.openxmlformats.org/package/2006/content-types">
  <Default Extension="png" ContentType="image/png"/>
  <Default Extension="svg" ContentType="image/svg+xml"/>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5.xml" ContentType="application/vnd.openxmlformats-officedocument.drawingml.chartshapes+xml"/>
  <Override PartName="/xl/drawings/drawing6.xml" ContentType="application/vnd.openxmlformats-officedocument.drawing+xml"/>
  <Override PartName="/xl/slicers/slicer4.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63"/>
  <workbookPr codeName="ThisWorkbook"/>
  <mc:AlternateContent xmlns:mc="http://schemas.openxmlformats.org/markup-compatibility/2006">
    <mc:Choice Requires="x15">
      <x15ac:absPath xmlns:x15ac="http://schemas.microsoft.com/office/spreadsheetml/2010/11/ac" url="C:\Users\Windows 10\Downloads\"/>
    </mc:Choice>
  </mc:AlternateContent>
  <xr:revisionPtr revIDLastSave="0" documentId="13_ncr:80001_{B0C58F4A-D677-4667-A52B-0CE5B9B286AA}" xr6:coauthVersionLast="36" xr6:coauthVersionMax="36" xr10:uidLastSave="{00000000-0000-0000-0000-000000000000}"/>
  <bookViews>
    <workbookView xWindow="0" yWindow="0" windowWidth="20490" windowHeight="6945" tabRatio="672" firstSheet="1" activeTab="1" xr2:uid="{00000000-000D-0000-FFFF-FFFF00000000}"/>
  </bookViews>
  <sheets>
    <sheet name="Menu chính" sheetId="35" r:id="rId1"/>
    <sheet name="Dashboard" sheetId="30" r:id="rId2"/>
    <sheet name="DOANH SỐ" sheetId="32" r:id="rId3"/>
    <sheet name="KHÁCH HÀNG" sheetId="33" r:id="rId4"/>
    <sheet name="VÙNG GIAO DỊCH" sheetId="34" r:id="rId5"/>
    <sheet name="SOURCE" sheetId="14" r:id="rId6"/>
    <sheet name="Calcul" sheetId="31" r:id="rId7"/>
  </sheets>
  <definedNames>
    <definedName name="_xlnm._FilterDatabase" localSheetId="5" hidden="1">SOURCE!$A$3:$AA$372</definedName>
    <definedName name="_xlchart.v5.0" hidden="1">Calcul!$AA$4:$AB$4</definedName>
    <definedName name="_xlchart.v5.1" hidden="1">Calcul!$AA$5:$AB$17</definedName>
    <definedName name="_xlchart.v5.2" hidden="1">Calcul!$AC$4</definedName>
    <definedName name="_xlchart.v5.3" hidden="1">Calcul!$AC$5:$AC$17</definedName>
    <definedName name="_xlchart.v5.4" hidden="1">Calcul!$AA$4:$AB$4</definedName>
    <definedName name="_xlchart.v5.5" hidden="1">Calcul!$AA$5:$AB$17</definedName>
    <definedName name="_xlchart.v5.6" hidden="1">Calcul!$AC$4</definedName>
    <definedName name="_xlchart.v5.7" hidden="1">Calcul!$AC$5:$AC$17</definedName>
    <definedName name="A" localSheetId="2">#REF!</definedName>
    <definedName name="A" localSheetId="3">#REF!</definedName>
    <definedName name="A" localSheetId="4">#REF!</definedName>
    <definedName name="A">#REF!</definedName>
    <definedName name="Dashboard" localSheetId="2">#REF!</definedName>
    <definedName name="Dashboard" localSheetId="3">#REF!</definedName>
    <definedName name="Dashboard" localSheetId="4">#REF!</definedName>
    <definedName name="Dashboard">#REF!</definedName>
    <definedName name="dvv" localSheetId="4">#REF!</definedName>
    <definedName name="dvv">#REF!</definedName>
    <definedName name="f">#REF!</definedName>
    <definedName name="LIste" localSheetId="2">#REF!</definedName>
    <definedName name="LIste" localSheetId="3">#REF!</definedName>
    <definedName name="LIste" localSheetId="4">#REF!</definedName>
    <definedName name="LIste">#REF!</definedName>
    <definedName name="Plage_TDB_Client" localSheetId="2">#REF!</definedName>
    <definedName name="Plage_TDB_Client" localSheetId="3">#REF!</definedName>
    <definedName name="Plage_TDB_Client" localSheetId="4">#REF!</definedName>
    <definedName name="Plage_TDB_Client">#REF!</definedName>
    <definedName name="Plage_TDB_Commercial" localSheetId="2">#REF!</definedName>
    <definedName name="Plage_TDB_Commercial" localSheetId="3">#REF!</definedName>
    <definedName name="Plage_TDB_Commercial" localSheetId="4">#REF!</definedName>
    <definedName name="Plage_TDB_Commercial">#REF!</definedName>
    <definedName name="Plage_TDB_General" localSheetId="2">#REF!</definedName>
    <definedName name="Plage_TDB_General" localSheetId="3">#REF!</definedName>
    <definedName name="Plage_TDB_General" localSheetId="4">#REF!</definedName>
    <definedName name="Plage_TDB_General">#REF!</definedName>
    <definedName name="Plage_TDB_Region" localSheetId="2">#REF!</definedName>
    <definedName name="Plage_TDB_Region" localSheetId="3">#REF!</definedName>
    <definedName name="Plage_TDB_Region" localSheetId="4">#REF!</definedName>
    <definedName name="Plage_TDB_Region">#REF!</definedName>
    <definedName name="Slicer_Commerciaux">#N/A</definedName>
    <definedName name="Slicer_JOURS">#N/A</definedName>
    <definedName name="Slicer_Months">#N/A</definedName>
    <definedName name="Slicer_Nom_Client">#N/A</definedName>
    <definedName name="Slicer_Provinces">#N/A</definedName>
    <definedName name="Slicer_Region">#N/A</definedName>
    <definedName name="Source" localSheetId="2">TableauSource[[#Headers],[N° Cmde]]</definedName>
    <definedName name="Source" localSheetId="3">TableauSource[[#Headers],[N° Cmde]]</definedName>
    <definedName name="Source" localSheetId="4">TableauSource[[#Headers],[N° Cmde]]</definedName>
    <definedName name="Source">TableauSource[[#Headers],[N° Cmde]]</definedName>
    <definedName name="TDB_Clients" localSheetId="2">#REF!</definedName>
    <definedName name="TDB_Clients" localSheetId="3">#REF!</definedName>
    <definedName name="TDB_Clients" localSheetId="4">#REF!</definedName>
    <definedName name="TDB_Clients">#REF!</definedName>
    <definedName name="TDB_Commerciaux" localSheetId="2">#REF!</definedName>
    <definedName name="TDB_Commerciaux" localSheetId="3">#REF!</definedName>
    <definedName name="TDB_Commerciaux" localSheetId="4">#REF!</definedName>
    <definedName name="TDB_Commerciaux">#REF!</definedName>
    <definedName name="TDB_General" localSheetId="2">#REF!</definedName>
    <definedName name="TDB_General" localSheetId="3">#REF!</definedName>
    <definedName name="TDB_General" localSheetId="4">#REF!</definedName>
    <definedName name="TDB_General">#REF!</definedName>
  </definedNames>
  <calcPr calcId="191029"/>
  <pivotCaches>
    <pivotCache cacheId="10" r:id="rId8"/>
  </pivotCaches>
  <extLst>
    <ext xmlns:x14="http://schemas.microsoft.com/office/spreadsheetml/2009/9/main" uri="{BBE1A952-AA13-448e-AADC-164F8A28A991}">
      <x14:slicerCaches>
        <x14:slicerCache r:id="rId9"/>
        <x14:slicerCache r:id="rId10"/>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29" i="31" l="1"/>
  <c r="B28" i="31"/>
  <c r="B27" i="31"/>
  <c r="B26" i="31"/>
  <c r="B25" i="31"/>
  <c r="B24" i="31"/>
  <c r="B23" i="31"/>
  <c r="B22" i="31"/>
  <c r="L11" i="31"/>
  <c r="M1" i="31"/>
  <c r="I1" i="31"/>
  <c r="G1" i="31"/>
  <c r="AA370" i="14"/>
  <c r="AA369" i="14"/>
  <c r="AA368" i="14"/>
  <c r="AA367" i="14"/>
  <c r="AA366" i="14"/>
  <c r="AA365" i="14"/>
  <c r="AA364" i="14"/>
  <c r="AA363" i="14"/>
  <c r="AA362" i="14"/>
  <c r="AA361" i="14"/>
  <c r="AA360" i="14"/>
  <c r="AA359" i="14"/>
  <c r="AA358" i="14"/>
  <c r="AA357" i="14"/>
  <c r="AA356" i="14"/>
  <c r="AA355" i="14"/>
  <c r="AA354" i="14"/>
  <c r="AA353" i="14"/>
  <c r="AA352" i="14"/>
  <c r="AA351" i="14"/>
  <c r="AA350" i="14"/>
  <c r="AA349" i="14"/>
  <c r="AA348" i="14"/>
  <c r="AA347" i="14"/>
  <c r="AA346" i="14"/>
  <c r="AA345" i="14"/>
  <c r="AA344" i="14"/>
  <c r="AA343" i="14"/>
  <c r="AA342" i="14"/>
  <c r="AA341" i="14"/>
  <c r="AA340" i="14"/>
  <c r="AA339" i="14"/>
  <c r="AA338" i="14"/>
  <c r="AA337" i="14"/>
  <c r="AA336" i="14"/>
  <c r="AA335" i="14"/>
  <c r="AA334" i="14"/>
  <c r="AA333" i="14"/>
  <c r="AA332" i="14"/>
  <c r="AA331" i="14"/>
  <c r="AA330" i="14"/>
  <c r="AA329" i="14"/>
  <c r="AA328" i="14"/>
  <c r="AA327" i="14"/>
  <c r="AA326" i="14"/>
  <c r="AA325" i="14"/>
  <c r="AA324" i="14"/>
  <c r="AA323" i="14"/>
  <c r="AA322" i="14"/>
  <c r="AA321" i="14"/>
  <c r="AA320" i="14"/>
  <c r="AA319" i="14"/>
  <c r="AA318" i="14"/>
  <c r="AA317" i="14"/>
  <c r="AA316" i="14"/>
  <c r="AA315" i="14"/>
  <c r="AA314" i="14"/>
  <c r="AA313" i="14"/>
  <c r="AA312" i="14"/>
  <c r="AA311" i="14"/>
  <c r="AA310" i="14"/>
  <c r="AA309" i="14"/>
  <c r="AA308" i="14"/>
  <c r="AA307" i="14"/>
  <c r="AA306" i="14"/>
  <c r="AA305" i="14"/>
  <c r="AA304" i="14"/>
  <c r="AA303" i="14"/>
  <c r="AA302" i="14"/>
  <c r="AA301" i="14"/>
  <c r="AA300" i="14"/>
  <c r="AA299" i="14"/>
  <c r="AA298" i="14"/>
  <c r="AA297" i="14"/>
  <c r="AA296" i="14"/>
  <c r="AA295" i="14"/>
  <c r="AA294" i="14"/>
  <c r="AA293" i="14"/>
  <c r="AA292" i="14"/>
  <c r="AA291" i="14"/>
  <c r="AA290" i="14"/>
  <c r="AA289" i="14"/>
  <c r="AA288" i="14"/>
  <c r="AA287" i="14"/>
  <c r="AA286" i="14"/>
  <c r="AA285" i="14"/>
  <c r="AA284" i="14"/>
  <c r="AA283" i="14"/>
  <c r="AA282" i="14"/>
  <c r="AA281" i="14"/>
  <c r="AA280" i="14"/>
  <c r="AA279" i="14"/>
  <c r="AA278" i="14"/>
  <c r="AA277" i="14"/>
  <c r="AA276" i="14"/>
  <c r="AA275" i="14"/>
  <c r="AA274" i="14"/>
  <c r="AA273" i="14"/>
  <c r="AA272" i="14"/>
  <c r="AA271" i="14"/>
  <c r="AA270" i="14"/>
  <c r="AA269" i="14"/>
  <c r="AA268" i="14"/>
  <c r="AA267" i="14"/>
  <c r="AA266" i="14"/>
  <c r="AA265" i="14"/>
  <c r="AA264" i="14"/>
  <c r="AA263" i="14"/>
  <c r="AA262" i="14"/>
  <c r="AA261" i="14"/>
  <c r="AA260" i="14"/>
  <c r="AA259" i="14"/>
  <c r="AA258" i="14"/>
  <c r="AA257" i="14"/>
  <c r="AA256" i="14"/>
  <c r="AA255" i="14"/>
  <c r="AA254" i="14"/>
  <c r="AA253" i="14"/>
  <c r="AA252" i="14"/>
  <c r="AA251" i="14"/>
  <c r="AA250" i="14"/>
  <c r="AA249" i="14"/>
  <c r="AA248" i="14"/>
  <c r="AA247" i="14"/>
  <c r="AA246" i="14"/>
  <c r="AA245" i="14"/>
  <c r="AA244" i="14"/>
  <c r="AA243" i="14"/>
  <c r="AA242" i="14"/>
  <c r="AA241" i="14"/>
  <c r="AA240" i="14"/>
  <c r="AA239" i="14"/>
  <c r="AA238" i="14"/>
  <c r="AA237" i="14"/>
  <c r="AA236" i="14"/>
  <c r="AA235" i="14"/>
  <c r="AA234" i="14"/>
  <c r="AA233" i="14"/>
  <c r="AA232" i="14"/>
  <c r="AA231" i="14"/>
  <c r="AA230" i="14"/>
  <c r="AA229" i="14"/>
  <c r="AA228" i="14"/>
  <c r="AA227" i="14"/>
  <c r="AA226" i="14"/>
  <c r="AA225" i="14"/>
  <c r="AA224" i="14"/>
  <c r="AA223" i="14"/>
  <c r="AA222" i="14"/>
  <c r="AA221" i="14"/>
  <c r="AA220" i="14"/>
  <c r="AA219" i="14"/>
  <c r="AA218" i="14"/>
  <c r="AA217" i="14"/>
  <c r="AA216" i="14"/>
  <c r="AA215" i="14"/>
  <c r="AA214" i="14"/>
  <c r="AA213" i="14"/>
  <c r="AA212" i="14"/>
  <c r="AA211" i="14"/>
  <c r="AA210" i="14"/>
  <c r="AA209" i="14"/>
  <c r="AA208" i="14"/>
  <c r="AA207" i="14"/>
  <c r="AA206" i="14"/>
  <c r="AA205" i="14"/>
  <c r="AA204" i="14"/>
  <c r="AA203" i="14"/>
  <c r="AA202" i="14"/>
  <c r="AA201" i="14"/>
  <c r="AA200" i="14"/>
  <c r="AA199" i="14"/>
  <c r="AA198" i="14"/>
  <c r="AA197" i="14"/>
  <c r="AA196" i="14"/>
  <c r="AA195" i="14"/>
  <c r="AA194" i="14"/>
  <c r="AA193" i="14"/>
  <c r="AA192" i="14"/>
  <c r="AA191" i="14"/>
  <c r="AA190" i="14"/>
  <c r="AA189" i="14"/>
  <c r="AA188" i="14"/>
  <c r="AA187" i="14"/>
  <c r="AA186" i="14"/>
  <c r="AA185" i="14"/>
  <c r="AA184" i="14"/>
  <c r="AA183" i="14"/>
  <c r="AA182" i="14"/>
  <c r="AA181" i="14"/>
  <c r="AA180" i="14"/>
  <c r="AA179" i="14"/>
  <c r="AA178" i="14"/>
  <c r="AA177" i="14"/>
  <c r="AA176" i="14"/>
  <c r="AA175" i="14"/>
  <c r="AA174" i="14"/>
  <c r="AA173" i="14"/>
  <c r="AA172" i="14"/>
  <c r="AA171" i="14"/>
  <c r="AA170" i="14"/>
  <c r="AA169" i="14"/>
  <c r="AA168" i="14"/>
  <c r="AA167" i="14"/>
  <c r="AA166" i="14"/>
  <c r="AA165" i="14"/>
  <c r="AA164" i="14"/>
  <c r="AA163" i="14"/>
  <c r="AA162" i="14"/>
  <c r="AA161" i="14"/>
  <c r="AA160" i="14"/>
  <c r="AA159" i="14"/>
  <c r="AA158" i="14"/>
  <c r="AA157" i="14"/>
  <c r="AA156" i="14"/>
  <c r="AA155" i="14"/>
  <c r="AA154" i="14"/>
  <c r="AA153" i="14"/>
  <c r="AA152" i="14"/>
  <c r="AA151" i="14"/>
  <c r="AA150" i="14"/>
  <c r="AA149" i="14"/>
  <c r="AA148" i="14"/>
  <c r="AA147" i="14"/>
  <c r="AA146" i="14"/>
  <c r="AA145" i="14"/>
  <c r="AA144" i="14"/>
  <c r="AA143" i="14"/>
  <c r="AA142" i="14"/>
  <c r="AA141" i="14"/>
  <c r="AA140" i="14"/>
  <c r="AA139" i="14"/>
  <c r="AA138" i="14"/>
  <c r="AA137" i="14"/>
  <c r="AA136" i="14"/>
  <c r="AA135" i="14"/>
  <c r="AA134" i="14"/>
  <c r="AA133" i="14"/>
  <c r="AA132" i="14"/>
  <c r="AA131" i="14"/>
  <c r="AA130" i="14"/>
  <c r="AA129" i="14"/>
  <c r="AA128" i="14"/>
  <c r="AA127" i="14"/>
  <c r="AA126" i="14"/>
  <c r="AA125" i="14"/>
  <c r="AA124" i="14"/>
  <c r="AA123" i="14"/>
  <c r="AA122" i="14"/>
  <c r="AA121" i="14"/>
  <c r="AA120" i="14"/>
  <c r="AA119" i="14"/>
  <c r="AA118" i="14"/>
  <c r="AA117" i="14"/>
  <c r="AA116" i="14"/>
  <c r="AA115" i="14"/>
  <c r="AA114" i="14"/>
  <c r="AA113" i="14"/>
  <c r="AA112" i="14"/>
  <c r="AA111" i="14"/>
  <c r="AA110" i="14"/>
  <c r="AA109" i="14"/>
  <c r="AA108" i="14"/>
  <c r="AA107" i="14"/>
  <c r="AA106" i="14"/>
  <c r="AA105" i="14"/>
  <c r="AA104" i="14"/>
  <c r="AA103" i="14"/>
  <c r="AA102" i="14"/>
  <c r="AA101" i="14"/>
  <c r="AA100" i="14"/>
  <c r="AA99" i="14"/>
  <c r="AA98" i="14"/>
  <c r="AA97" i="14"/>
  <c r="AA96" i="14"/>
  <c r="AA95" i="14"/>
  <c r="AA94" i="14"/>
  <c r="AA93" i="14"/>
  <c r="AA92" i="14"/>
  <c r="AA91" i="14"/>
  <c r="AA90" i="14"/>
  <c r="AA89" i="14"/>
  <c r="AA88" i="14"/>
  <c r="AA87" i="14"/>
  <c r="AA86" i="14"/>
  <c r="AA85" i="14"/>
  <c r="AA84" i="14"/>
  <c r="AA83" i="14"/>
  <c r="AA82" i="14"/>
  <c r="AA81" i="14"/>
  <c r="AA80" i="14"/>
  <c r="AA79" i="14"/>
  <c r="AA78" i="14"/>
  <c r="AA77" i="14"/>
  <c r="AA76" i="14"/>
  <c r="AA75" i="14"/>
  <c r="AA74" i="14"/>
  <c r="AA73" i="14"/>
  <c r="AA72" i="14"/>
  <c r="AA71" i="14"/>
  <c r="AA70" i="14"/>
  <c r="AA69" i="14"/>
  <c r="AA68" i="14"/>
  <c r="AA67" i="14"/>
  <c r="AA66" i="14"/>
  <c r="AA65" i="14"/>
  <c r="AA64" i="14"/>
  <c r="AA63" i="14"/>
  <c r="AA62" i="14"/>
  <c r="AA61" i="14"/>
  <c r="AA60" i="14"/>
  <c r="AA59" i="14"/>
  <c r="AA58" i="14"/>
  <c r="AA57" i="14"/>
  <c r="AA56" i="14"/>
  <c r="AA55" i="14"/>
  <c r="AA54" i="14"/>
  <c r="AA53" i="14"/>
  <c r="AA52" i="14"/>
  <c r="AA51" i="14"/>
  <c r="AA50" i="14"/>
  <c r="AA49" i="14"/>
  <c r="AA48" i="14"/>
  <c r="AA47" i="14"/>
  <c r="AA46" i="14"/>
  <c r="AA45" i="14"/>
  <c r="AA44" i="14"/>
  <c r="AA43" i="14"/>
  <c r="AA42" i="14"/>
  <c r="AA41" i="14"/>
  <c r="AA40" i="14"/>
  <c r="AA39" i="14"/>
  <c r="AA38" i="14"/>
  <c r="AA37" i="14"/>
  <c r="AA36" i="14"/>
  <c r="AA35" i="14"/>
  <c r="AA34" i="14"/>
  <c r="AA33" i="14"/>
  <c r="AA32" i="14"/>
  <c r="AA31" i="14"/>
  <c r="AA30" i="14"/>
  <c r="AA29" i="14"/>
  <c r="AA28" i="14"/>
  <c r="AA27" i="14"/>
  <c r="AA26" i="14"/>
  <c r="AA25" i="14"/>
  <c r="AA24" i="14"/>
  <c r="AA23" i="14"/>
  <c r="AA22" i="14"/>
  <c r="AA21" i="14"/>
  <c r="AA20" i="14"/>
  <c r="AA19" i="14"/>
  <c r="AA18" i="14"/>
  <c r="AA17" i="14"/>
  <c r="AA16" i="14"/>
  <c r="AA15" i="14"/>
  <c r="AA14" i="14"/>
  <c r="AA13" i="14"/>
  <c r="AA12" i="14"/>
  <c r="AA11" i="14"/>
  <c r="AA10" i="14"/>
  <c r="AA9" i="14"/>
  <c r="AA8" i="14"/>
  <c r="AA7" i="14"/>
  <c r="AA6" i="14"/>
  <c r="AA5" i="14"/>
  <c r="AA4" i="14"/>
  <c r="AA3" i="14"/>
  <c r="AA2" i="14"/>
  <c r="P1" i="31"/>
  <c r="B1" i="31"/>
</calcChain>
</file>

<file path=xl/sharedStrings.xml><?xml version="1.0" encoding="utf-8"?>
<sst xmlns="http://schemas.openxmlformats.org/spreadsheetml/2006/main" count="5984" uniqueCount="207">
  <si>
    <t>Ship Name</t>
  </si>
  <si>
    <t>Ship Address</t>
  </si>
  <si>
    <t>Ship City</t>
  </si>
  <si>
    <t>Ship State</t>
  </si>
  <si>
    <t>Ship ZIP/Postal Code</t>
  </si>
  <si>
    <t>Ship Country/Region</t>
  </si>
  <si>
    <t>Shipped Date</t>
  </si>
  <si>
    <t>Shipper Name</t>
  </si>
  <si>
    <t>Revenue</t>
  </si>
  <si>
    <t>Karen Toh</t>
  </si>
  <si>
    <t>789 27th Street</t>
  </si>
  <si>
    <t>Las Vegas</t>
  </si>
  <si>
    <t>NV</t>
  </si>
  <si>
    <t>Company AA</t>
  </si>
  <si>
    <t>Shipping Company B</t>
  </si>
  <si>
    <t>Beer</t>
  </si>
  <si>
    <t>Beverages</t>
  </si>
  <si>
    <t>Dried Plums</t>
  </si>
  <si>
    <t>Dried Fruit &amp; Nuts</t>
  </si>
  <si>
    <t>Christina Lee</t>
  </si>
  <si>
    <t>123 4th Street</t>
  </si>
  <si>
    <t>New York</t>
  </si>
  <si>
    <t>NY</t>
  </si>
  <si>
    <t>Company D</t>
  </si>
  <si>
    <t>Jan Kotas</t>
  </si>
  <si>
    <t>Shipping Company A</t>
  </si>
  <si>
    <t>Dried Pears</t>
  </si>
  <si>
    <t>Dried Apples</t>
  </si>
  <si>
    <t>John Edwards</t>
  </si>
  <si>
    <t>123 12th Street</t>
  </si>
  <si>
    <t>Company L</t>
  </si>
  <si>
    <t>Mariya Sergienko</t>
  </si>
  <si>
    <t>Chai</t>
  </si>
  <si>
    <t>Coffee</t>
  </si>
  <si>
    <t>Elizabeth Andersen</t>
  </si>
  <si>
    <t>123 8th Street</t>
  </si>
  <si>
    <t>Portland</t>
  </si>
  <si>
    <t>OR</t>
  </si>
  <si>
    <t>Company H</t>
  </si>
  <si>
    <t>Michael Neipper</t>
  </si>
  <si>
    <t>Shipping Company C</t>
  </si>
  <si>
    <t>Chocolate Biscuits Mix</t>
  </si>
  <si>
    <t>Baked Goods &amp; Mixes</t>
  </si>
  <si>
    <t>Soo Jung Lee</t>
  </si>
  <si>
    <t>789 29th Street</t>
  </si>
  <si>
    <t>Denver</t>
  </si>
  <si>
    <t>CO</t>
  </si>
  <si>
    <t>Company CC</t>
  </si>
  <si>
    <t>Chocolate</t>
  </si>
  <si>
    <t>Candy</t>
  </si>
  <si>
    <t>Thomas Axerr</t>
  </si>
  <si>
    <t>123 3rd Street</t>
  </si>
  <si>
    <t>Los Angelas</t>
  </si>
  <si>
    <t>CA</t>
  </si>
  <si>
    <t>Company C</t>
  </si>
  <si>
    <t>Clam Chowder</t>
  </si>
  <si>
    <t>Soups</t>
  </si>
  <si>
    <t>Francisco Pérez-Olaeta</t>
  </si>
  <si>
    <t>123 6th Street</t>
  </si>
  <si>
    <t>Milwaukee</t>
  </si>
  <si>
    <t>WI</t>
  </si>
  <si>
    <t>Company F</t>
  </si>
  <si>
    <t>Laura Giussani</t>
  </si>
  <si>
    <t>Curry Sauce</t>
  </si>
  <si>
    <t>Sauces</t>
  </si>
  <si>
    <t>Amritansh Raghav</t>
  </si>
  <si>
    <t>789 28th Street</t>
  </si>
  <si>
    <t>Memphis</t>
  </si>
  <si>
    <t>TN</t>
  </si>
  <si>
    <t>Company BB</t>
  </si>
  <si>
    <t>Roland Wacker</t>
  </si>
  <si>
    <t>123 10th Street</t>
  </si>
  <si>
    <t>Chicago</t>
  </si>
  <si>
    <t>IL</t>
  </si>
  <si>
    <t>Company J</t>
  </si>
  <si>
    <t>Green Tea</t>
  </si>
  <si>
    <t>Ming-Yang Xie</t>
  </si>
  <si>
    <t>123 7th Street</t>
  </si>
  <si>
    <t>Boise</t>
  </si>
  <si>
    <t>ID</t>
  </si>
  <si>
    <t>Company G</t>
  </si>
  <si>
    <t>Nancy Freehafer</t>
  </si>
  <si>
    <t>Boysenberry Spread</t>
  </si>
  <si>
    <t>Jams, Preserves</t>
  </si>
  <si>
    <t>Cajun Seasoning</t>
  </si>
  <si>
    <t>Condiments</t>
  </si>
  <si>
    <t>Peter Krschne</t>
  </si>
  <si>
    <t>123 11th Street</t>
  </si>
  <si>
    <t>Miami</t>
  </si>
  <si>
    <t>FL</t>
  </si>
  <si>
    <t>Company K</t>
  </si>
  <si>
    <t>Anna Bedecs</t>
  </si>
  <si>
    <t>123 1st Street</t>
  </si>
  <si>
    <t>Seattle</t>
  </si>
  <si>
    <t>WA</t>
  </si>
  <si>
    <t>Company A</t>
  </si>
  <si>
    <t>Crab Meat</t>
  </si>
  <si>
    <t>Canned Meat</t>
  </si>
  <si>
    <t>Sven Mortensen</t>
  </si>
  <si>
    <t>123 9th Street</t>
  </si>
  <si>
    <t>Salt Lake City</t>
  </si>
  <si>
    <t>UT</t>
  </si>
  <si>
    <t>Company I</t>
  </si>
  <si>
    <t>Robert Zare</t>
  </si>
  <si>
    <t>Ravioli</t>
  </si>
  <si>
    <t>Pasta</t>
  </si>
  <si>
    <t>Mozzarella</t>
  </si>
  <si>
    <t>Dairy Products</t>
  </si>
  <si>
    <t>John Rodman</t>
  </si>
  <si>
    <t>789 25th Street</t>
  </si>
  <si>
    <t>Company Y</t>
  </si>
  <si>
    <t>Scones</t>
  </si>
  <si>
    <t>Run Liu</t>
  </si>
  <si>
    <t>789 26th Street</t>
  </si>
  <si>
    <t>Company Z</t>
  </si>
  <si>
    <t>Olive Oil</t>
  </si>
  <si>
    <t>Oil</t>
  </si>
  <si>
    <t>Andrew Cencini</t>
  </si>
  <si>
    <t>Marmalade</t>
  </si>
  <si>
    <t>Long Grain Rice</t>
  </si>
  <si>
    <t>Grains</t>
  </si>
  <si>
    <t>Syrup</t>
  </si>
  <si>
    <t>Almonds</t>
  </si>
  <si>
    <t>Fruit Cocktail</t>
  </si>
  <si>
    <t>Gnocchi</t>
  </si>
  <si>
    <t>Region</t>
  </si>
  <si>
    <t>Anne Larsen</t>
  </si>
  <si>
    <t>Fruit &amp; Veg</t>
  </si>
  <si>
    <t>Ouest</t>
  </si>
  <si>
    <t>Est</t>
  </si>
  <si>
    <t>Nord</t>
  </si>
  <si>
    <t>Sud</t>
  </si>
  <si>
    <t>FRANCE</t>
  </si>
  <si>
    <t>Date Cdme</t>
  </si>
  <si>
    <t>N° Cmde</t>
  </si>
  <si>
    <t>N° Client</t>
  </si>
  <si>
    <t>Nom Client</t>
  </si>
  <si>
    <t>Adresse</t>
  </si>
  <si>
    <t>Ville</t>
  </si>
  <si>
    <t>Departement</t>
  </si>
  <si>
    <t>Code Postal</t>
  </si>
  <si>
    <t>Commerciaux</t>
  </si>
  <si>
    <t>Quantité</t>
  </si>
  <si>
    <t>Prix Unitaire</t>
  </si>
  <si>
    <t>Categories</t>
  </si>
  <si>
    <t>Nom Produit</t>
  </si>
  <si>
    <t>Type Paiment</t>
  </si>
  <si>
    <t>Chèque</t>
  </si>
  <si>
    <t>CB</t>
  </si>
  <si>
    <t>Espèce</t>
  </si>
  <si>
    <t>Frais Expédition</t>
  </si>
  <si>
    <t>JOURS</t>
  </si>
  <si>
    <t>Provinces</t>
  </si>
  <si>
    <t>Auvergne-Rhône-Alpes</t>
  </si>
  <si>
    <t>Bourgogne- Franche-Comté</t>
  </si>
  <si>
    <t>Brittany</t>
  </si>
  <si>
    <t>Centre - Val de Loire</t>
  </si>
  <si>
    <t>Corse</t>
  </si>
  <si>
    <t>Grand Est</t>
  </si>
  <si>
    <t>Hauts-de-France</t>
  </si>
  <si>
    <t>Normandie</t>
  </si>
  <si>
    <t>Nouvelle Aquitaine</t>
  </si>
  <si>
    <t>Occitanie</t>
  </si>
  <si>
    <t>Pays de la Loire</t>
  </si>
  <si>
    <t>Provence-Alpes-Côte d’Azur</t>
  </si>
  <si>
    <t>île-de-France</t>
  </si>
  <si>
    <t>Grand Total</t>
  </si>
  <si>
    <t>Khách hàng</t>
  </si>
  <si>
    <t>Doanh thu</t>
  </si>
  <si>
    <t>Nov</t>
  </si>
  <si>
    <t>Tháng</t>
  </si>
  <si>
    <t>Nhân viên</t>
  </si>
  <si>
    <t>Doanh số</t>
  </si>
  <si>
    <t>Miền</t>
  </si>
  <si>
    <t>Tổng doanh thu</t>
  </si>
  <si>
    <t>Count of Revenue</t>
  </si>
  <si>
    <t>Số ĐH</t>
  </si>
  <si>
    <t>số cửa hàng</t>
  </si>
  <si>
    <t>Top 5 - Khách Hàng</t>
  </si>
  <si>
    <t>Tổng cộng</t>
  </si>
  <si>
    <t>Sum of Revenue</t>
  </si>
  <si>
    <t>0-1000</t>
  </si>
  <si>
    <t>1000-2000</t>
  </si>
  <si>
    <t>2000-3000</t>
  </si>
  <si>
    <t>3000-4000</t>
  </si>
  <si>
    <t>Số hóa đơn</t>
  </si>
  <si>
    <t>Giá trị đơn hàng</t>
  </si>
  <si>
    <t>&gt;4000</t>
  </si>
  <si>
    <t xml:space="preserve"> </t>
  </si>
  <si>
    <t>Aug</t>
  </si>
  <si>
    <t>Sep</t>
  </si>
  <si>
    <t>Oct</t>
  </si>
  <si>
    <t>Jul</t>
  </si>
  <si>
    <t>Jan</t>
  </si>
  <si>
    <t>Feb</t>
  </si>
  <si>
    <t>Mar</t>
  </si>
  <si>
    <t>Apr</t>
  </si>
  <si>
    <t>May</t>
  </si>
  <si>
    <t>Jun</t>
  </si>
  <si>
    <t>Dec</t>
  </si>
  <si>
    <t>Tỉnh</t>
  </si>
  <si>
    <t>Số tỉnh</t>
  </si>
  <si>
    <t>Vùng/ Miền</t>
  </si>
  <si>
    <t>Nước</t>
  </si>
  <si>
    <t>France</t>
  </si>
  <si>
    <t>Country</t>
  </si>
  <si>
    <t>Province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</si>
</sst>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8">
    <numFmt numFmtId="44" formatCode="_(&quot;$&quot;* #,##0.00_);_(&quot;$&quot;* \(#,##0.00\);_(&quot;$&quot;* &quot;-&quot;??_);_(@_)"/>
    <numFmt numFmtId="164" formatCode="_-* #,##0.00\ [$€-40C]_-;\-* #,##0.00\ [$€-40C]_-;_-* &quot;-&quot;??\ [$€-40C]_-;_-@_-"/>
    <numFmt numFmtId="165" formatCode="mm/dd/yyyy;@"/>
    <numFmt numFmtId="166" formatCode="dd/mm/yyyy;@"/>
    <numFmt numFmtId="167" formatCode="#,##0\ [$€-1]"/>
    <numFmt numFmtId="168" formatCode="_ * #,##0_)\ [$€-1]_ ;_ * \(#,##0\)\ [$€-1]_ ;_ * &quot;-&quot;_)\ [$€-1]_ ;_ @_ "/>
    <numFmt numFmtId="169" formatCode="_ * #,##0_)\ [$€-1]_ ;_ * \(#,##0\)\ [$€-1]_ ;_ * &quot;-&quot;??_)\ [$€-1]_ ;_ @_ "/>
    <numFmt numFmtId="170" formatCode="_([$€-2]\ * #,##0_);_([$€-2]\ * \(#,##0\);_([$€-2]\ * &quot;-&quot;??_);_(@_)"/>
  </numFmts>
  <fonts count="4" x14ac:knownFonts="1">
    <font>
      <sz val="11"/>
      <color theme="1"/>
      <name val="Calibri"/>
      <family val="2"/>
      <scheme val="minor"/>
    </font>
    <font>
      <sz val="11"/>
      <color theme="1"/>
      <name val="Calibri"/>
      <family val="2"/>
      <scheme val="minor"/>
    </font>
    <font>
      <b/>
      <sz val="1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2">
    <xf numFmtId="0" fontId="0" fillId="0" borderId="0"/>
    <xf numFmtId="44" fontId="1" fillId="0" borderId="0" applyFont="0" applyFill="0" applyBorder="0" applyAlignment="0" applyProtection="0"/>
  </cellStyleXfs>
  <cellXfs count="21">
    <xf numFmtId="0" fontId="0" fillId="0" borderId="0" xfId="0"/>
    <xf numFmtId="0" fontId="0" fillId="0" borderId="0" xfId="0" applyNumberFormat="1"/>
    <xf numFmtId="164" fontId="0" fillId="0" borderId="0" xfId="0" applyNumberFormat="1"/>
    <xf numFmtId="164" fontId="0" fillId="0" borderId="0" xfId="1" applyNumberFormat="1" applyFont="1"/>
    <xf numFmtId="0" fontId="0" fillId="0" borderId="0" xfId="0" applyAlignment="1">
      <alignment horizontal="center"/>
    </xf>
    <xf numFmtId="0" fontId="2" fillId="0" borderId="0" xfId="0" applyFont="1"/>
    <xf numFmtId="165" fontId="0" fillId="0" borderId="0" xfId="0" applyNumberFormat="1"/>
    <xf numFmtId="166" fontId="0" fillId="0" borderId="0" xfId="0" applyNumberFormat="1"/>
    <xf numFmtId="0" fontId="2" fillId="0" borderId="0" xfId="0" applyFont="1" applyAlignment="1">
      <alignment horizontal="center"/>
    </xf>
    <xf numFmtId="164" fontId="2" fillId="0" borderId="0" xfId="0" applyNumberFormat="1" applyFont="1"/>
    <xf numFmtId="14" fontId="0" fillId="0" borderId="0" xfId="0" applyNumberFormat="1" applyFill="1" applyBorder="1" applyAlignment="1">
      <alignment horizontal="center"/>
    </xf>
    <xf numFmtId="0" fontId="0" fillId="0" borderId="0" xfId="0" pivotButton="1"/>
    <xf numFmtId="0" fontId="0" fillId="0" borderId="0" xfId="0" applyAlignment="1">
      <alignment horizontal="left"/>
    </xf>
    <xf numFmtId="167" fontId="0" fillId="0" borderId="0" xfId="0" applyNumberFormat="1"/>
    <xf numFmtId="168" fontId="1" fillId="0" borderId="0" xfId="1" applyNumberFormat="1" applyFont="1"/>
    <xf numFmtId="164" fontId="0" fillId="0" borderId="0" xfId="0" applyNumberFormat="1" applyAlignment="1">
      <alignment horizontal="left"/>
    </xf>
    <xf numFmtId="0" fontId="3" fillId="2" borderId="1" xfId="0" applyFont="1" applyFill="1" applyBorder="1"/>
    <xf numFmtId="169" fontId="0" fillId="0" borderId="0" xfId="0" applyNumberFormat="1"/>
    <xf numFmtId="168" fontId="0" fillId="0" borderId="0" xfId="0" applyNumberFormat="1"/>
    <xf numFmtId="169" fontId="0" fillId="0" borderId="0" xfId="1" applyNumberFormat="1" applyFont="1"/>
    <xf numFmtId="170" fontId="0" fillId="0" borderId="0" xfId="0" applyNumberFormat="1"/>
  </cellXfs>
  <cellStyles count="2">
    <cellStyle name="Currency" xfId="1" builtinId="4"/>
    <cellStyle name="Normal" xfId="0" builtinId="0"/>
  </cellStyles>
  <dxfs count="24">
    <dxf>
      <numFmt numFmtId="169" formatCode="_ * #,##0_)\ [$€-1]_ ;_ * \(#,##0\)\ [$€-1]_ ;_ * &quot;-&quot;??_)\ [$€-1]_ ;_ @_ "/>
    </dxf>
    <dxf>
      <numFmt numFmtId="168" formatCode="_ * #,##0_)\ [$€-1]_ ;_ * \(#,##0\)\ [$€-1]_ ;_ * &quot;-&quot;_)\ [$€-1]_ ;_ @_ "/>
    </dxf>
    <dxf>
      <numFmt numFmtId="169" formatCode="_ * #,##0_)\ [$€-1]_ ;_ * \(#,##0\)\ [$€-1]_ ;_ * &quot;-&quot;??_)\ [$€-1]_ ;_ @_ "/>
    </dxf>
    <dxf>
      <numFmt numFmtId="0" formatCode="General"/>
    </dxf>
    <dxf>
      <numFmt numFmtId="164" formatCode="_-* #,##0.00\ [$€-40C]_-;\-* #,##0.00\ [$€-40C]_-;_-* &quot;-&quot;??\ [$€-40C]_-;_-@_-"/>
    </dxf>
    <dxf>
      <numFmt numFmtId="164" formatCode="_-* #,##0.00\ [$€-40C]_-;\-* #,##0.00\ [$€-40C]_-;_-* &quot;-&quot;??\ [$€-40C]_-;_-@_-"/>
    </dxf>
    <dxf>
      <numFmt numFmtId="164" formatCode="_-* #,##0.00\ [$€-40C]_-;\-* #,##0.00\ [$€-40C]_-;_-* &quot;-&quot;??\ [$€-40C]_-;_-@_-"/>
    </dxf>
    <dxf>
      <numFmt numFmtId="165" formatCode="mm/dd/yyyy;@"/>
    </dxf>
    <dxf>
      <alignment horizontal="center" vertical="bottom" textRotation="0" wrapText="0" indent="0" justifyLastLine="0" shrinkToFit="0" readingOrder="0"/>
    </dxf>
    <dxf>
      <numFmt numFmtId="171" formatCode="dd/mm/yyyy"/>
      <alignment horizontal="center" vertical="bottom" textRotation="0" wrapText="0" indent="0" justifyLastLine="0" shrinkToFit="0" readingOrder="0"/>
    </dxf>
    <dxf>
      <alignment horizontal="center" vertical="bottom" textRotation="0" wrapText="0" indent="0" justifyLastLine="0" shrinkToFit="0" readingOrder="0"/>
    </dxf>
    <dxf>
      <font>
        <b/>
        <i val="0"/>
        <strike val="0"/>
        <condense val="0"/>
        <extend val="0"/>
        <outline val="0"/>
        <shadow val="0"/>
        <u val="none"/>
        <vertAlign val="baseline"/>
        <sz val="11"/>
        <color auto="1"/>
        <name val="Calibri"/>
        <scheme val="minor"/>
      </font>
    </dxf>
    <dxf>
      <font>
        <b/>
        <sz val="11"/>
        <color theme="1"/>
      </font>
    </dxf>
    <dxf>
      <font>
        <b/>
        <i val="0"/>
        <color rgb="FF304057"/>
      </font>
      <fill>
        <patternFill patternType="none">
          <fgColor indexed="64"/>
          <bgColor auto="1"/>
        </patternFill>
      </fill>
      <border diagonalUp="0" diagonalDown="0">
        <left/>
        <right/>
        <top/>
        <bottom/>
        <vertical/>
        <horizontal/>
      </border>
    </dxf>
    <dxf>
      <font>
        <b/>
        <color theme="1"/>
      </font>
      <border>
        <bottom/>
        <vertical/>
        <horizontal/>
      </border>
    </dxf>
    <dxf>
      <font>
        <sz val="10"/>
        <color theme="1"/>
      </font>
      <border diagonalUp="0" diagonalDown="0">
        <left/>
        <right/>
        <top/>
        <bottom/>
        <vertical/>
        <horizontal/>
      </border>
    </dxf>
    <dxf>
      <font>
        <b/>
        <i val="0"/>
        <color theme="4" tint="-0.24994659260841701"/>
      </font>
      <border>
        <bottom style="thin">
          <color theme="6"/>
        </bottom>
        <vertical/>
        <horizontal/>
      </border>
    </dxf>
    <dxf>
      <font>
        <color theme="1"/>
      </font>
      <fill>
        <patternFill patternType="solid">
          <bgColor theme="0" tint="-0.14996795556505021"/>
        </patternFill>
      </fill>
      <border>
        <left/>
        <right/>
        <top/>
        <bottom/>
        <vertical/>
        <horizontal/>
      </border>
    </dxf>
    <dxf>
      <font>
        <color theme="0"/>
      </font>
    </dxf>
    <dxf>
      <font>
        <b/>
        <i val="0"/>
        <sz val="12"/>
        <color auto="1"/>
      </font>
      <fill>
        <patternFill patternType="solid">
          <bgColor theme="0" tint="-0.14996795556505021"/>
        </patternFill>
      </fill>
      <border diagonalUp="0" diagonalDown="0">
        <left/>
        <right/>
        <top/>
        <bottom/>
        <vertical/>
        <horizontal/>
      </border>
    </dxf>
    <dxf>
      <fill>
        <patternFill>
          <fgColor auto="1"/>
        </patternFill>
      </fill>
    </dxf>
    <dxf>
      <font>
        <color auto="1"/>
        <name val="Calibri"/>
        <family val="2"/>
        <scheme val="minor"/>
      </font>
    </dxf>
    <dxf>
      <font>
        <color auto="1"/>
      </font>
    </dxf>
    <dxf>
      <fill>
        <patternFill>
          <bgColor theme="0" tint="-0.14996795556505021"/>
        </patternFill>
      </fill>
      <border diagonalDown="1">
        <left style="slantDashDot">
          <color auto="1"/>
        </left>
        <right style="slantDashDot">
          <color auto="1"/>
        </right>
        <top style="slantDashDot">
          <color auto="1"/>
        </top>
        <bottom style="slantDashDot">
          <color auto="1"/>
        </bottom>
        <diagonal style="slantDashDot">
          <color auto="1"/>
        </diagonal>
      </border>
    </dxf>
  </dxfs>
  <tableStyles count="8" defaultTableStyle="TableStyleMedium2" defaultPivotStyle="PivotStyleLight16">
    <tableStyle name="Slicer Style 1" pivot="0" table="0" count="1" xr9:uid="{9A544FFE-CB12-44D2-91D2-A608C143963C}">
      <tableStyleElement type="wholeTable" dxfId="23"/>
    </tableStyle>
    <tableStyle name="Slicer Style 2" pivot="0" table="0" count="1" xr9:uid="{405DCFE5-081D-455D-B66E-A90B1FC2D034}">
      <tableStyleElement type="wholeTable" dxfId="22"/>
    </tableStyle>
    <tableStyle name="Slicer Style 3" pivot="0" table="0" count="1" xr9:uid="{6BA30B09-0165-4ACC-9B49-5F606F1D1EAA}">
      <tableStyleElement type="wholeTable" dxfId="21"/>
    </tableStyle>
    <tableStyle name="Slicer Style 4" pivot="0" table="0" count="1" xr9:uid="{281688E2-E452-4703-B2C8-C23B758F2F8A}">
      <tableStyleElement type="wholeTable" dxfId="20"/>
    </tableStyle>
    <tableStyle name="SlicerMois" pivot="0" table="0" count="8" xr9:uid="{4BB3E95E-9E82-44CC-971D-E9FD7E657D4D}">
      <tableStyleElement type="wholeTable" dxfId="19"/>
      <tableStyleElement type="headerRow" dxfId="18"/>
    </tableStyle>
    <tableStyle name="SlicerStyleDark3 2" pivot="0" table="0" count="10" xr9:uid="{00000000-0011-0000-FFFF-FFFF00000000}">
      <tableStyleElement type="wholeTable" dxfId="17"/>
      <tableStyleElement type="headerRow" dxfId="16"/>
    </tableStyle>
    <tableStyle name="SlicerStyleLight1 2" pivot="0" table="0" count="10" xr9:uid="{00000000-0011-0000-FFFF-FFFF01000000}">
      <tableStyleElement type="wholeTable" dxfId="15"/>
      <tableStyleElement type="headerRow" dxfId="14"/>
    </tableStyle>
    <tableStyle name="StyleAnnee" pivot="0" table="0" count="8" xr9:uid="{B26CAB9C-ACC0-465B-A1C3-298FFC19B4C6}">
      <tableStyleElement type="wholeTable" dxfId="13"/>
      <tableStyleElement type="headerRow" dxfId="12"/>
    </tableStyle>
  </tableStyles>
  <colors>
    <mruColors>
      <color rgb="FFFF5050"/>
      <color rgb="FF78B832"/>
      <color rgb="FF00CC99"/>
      <color rgb="FF006666"/>
      <color rgb="FFFF3300"/>
      <color rgb="FFFF9900"/>
      <color rgb="FFD60093"/>
      <color rgb="FF6666FF"/>
      <color rgb="FFFF0000"/>
      <color rgb="FFFF9933"/>
    </mruColors>
  </colors>
  <extLst>
    <ext xmlns:x14="http://schemas.microsoft.com/office/spreadsheetml/2009/9/main" uri="{46F421CA-312F-682f-3DD2-61675219B42D}">
      <x14:dxfs count="22">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b/>
            <i val="0"/>
            <color theme="0"/>
          </font>
          <fill>
            <patternFill patternType="solid">
              <fgColor theme="6"/>
              <bgColor theme="6"/>
            </patternFill>
          </fill>
          <border>
            <left style="thin">
              <color theme="6"/>
            </left>
            <right style="thin">
              <color theme="6"/>
            </right>
            <top style="thin">
              <color theme="6"/>
            </top>
            <bottom style="thin">
              <color theme="6"/>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b/>
            <i val="0"/>
            <color rgb="FF002060"/>
          </font>
          <fill>
            <patternFill>
              <bgColor theme="2"/>
            </patternFill>
          </fill>
        </dxf>
        <dxf>
          <fill>
            <patternFill>
              <bgColor theme="9"/>
            </patternFill>
          </fill>
        </dxf>
        <dxf>
          <fill>
            <patternFill>
              <bgColor theme="4"/>
            </patternFill>
          </fill>
        </dxf>
        <dxf>
          <fill>
            <patternFill>
              <bgColor theme="7"/>
            </patternFill>
          </fill>
        </dxf>
        <dxf>
          <fill>
            <patternFill>
              <bgColor theme="6"/>
            </patternFill>
          </fill>
        </dxf>
        <dxf>
          <fill>
            <patternFill>
              <bgColor theme="5"/>
            </patternFill>
          </fill>
        </dxf>
      </x14:dxfs>
    </ext>
    <ext xmlns:x14="http://schemas.microsoft.com/office/spreadsheetml/2009/9/main" uri="{EB79DEF2-80B8-43e5-95BD-54CBDDF9020C}">
      <x14:slicerStyles defaultSlicerStyle="SlicerStyleLight1">
        <x14:slicerStyle name="Slicer Style 1"/>
        <x14:slicerStyle name="Slicer Style 2"/>
        <x14:slicerStyle name="Slicer Style 3"/>
        <x14:slicerStyle name="Slicer Style 4"/>
        <x14:slicerStyle name="SlicerMois">
          <x14:slicerStyleElements>
            <x14:slicerStyleElement type="unselectedItemWithData" dxfId="21"/>
            <x14:slicerStyleElement type="unselectedItemWithNoData" dxfId="20"/>
            <x14:slicerStyleElement type="selectedItemWithData" dxfId="19"/>
            <x14:slicerStyleElement type="selectedItemWithNoData" dxfId="18"/>
            <x14:slicerStyleElement type="hoveredUnselectedItemWithData" dxfId="17"/>
            <x14:slicerStyleElement type="hoveredSelectedItemWithData" dxfId="16"/>
          </x14:slicerStyleElements>
        </x14:slicerStyle>
        <x14:slicerStyle name="SlicerStyleDark3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rgb="FF002060"/>
            </patternFill>
          </fill>
        </dxf>
        <dxf>
          <font>
            <b/>
            <i val="0"/>
            <sz val="10"/>
            <color rgb="FF304057"/>
            <name val="Calibri"/>
            <family val="2"/>
            <scheme val="minor"/>
          </font>
        </dxf>
        <dxf>
          <font>
            <b/>
            <i val="0"/>
            <sz val="9"/>
            <color theme="0"/>
            <name val="Calibri"/>
            <family val="2"/>
            <scheme val="minor"/>
          </font>
        </dxf>
        <dxf>
          <font>
            <b/>
            <i val="0"/>
            <sz val="9"/>
            <color theme="0"/>
            <name val="Calibri"/>
            <family val="2"/>
            <scheme val="minor"/>
          </font>
        </dxf>
        <dxf>
          <font>
            <b/>
            <i val="0"/>
            <sz val="12"/>
            <color theme="0"/>
            <name val="Calibri"/>
            <family val="2"/>
            <scheme val="minor"/>
          </font>
        </dxf>
      </x15:dxfs>
    </ext>
    <ext xmlns:x15="http://schemas.microsoft.com/office/spreadsheetml/2010/11/main" uri="{9260A510-F301-46a8-8635-F512D64BE5F5}">
      <x15:timelineStyles defaultTimelineStyle="TimeSlicerStyleLight1">
        <x15:timelineStyle name="StyleAnnee">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5.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theme" Target="theme/theme1.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microsoft.com/office/2007/relationships/slicerCache" Target="slicerCaches/slicerCache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[Exemple - Dashboard Ventes.xlsx]Calcul!top 5 company</c:name>
    <c:fmtId val="3"/>
  </c:pivotSource>
  <c:chart>
    <c:autoTitleDeleted val="1"/>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8248785098132373E-2"/>
          <c:y val="6.0460164592489943E-2"/>
          <c:w val="0.86891633783956501"/>
          <c:h val="0.58029427142142431"/>
        </c:manualLayout>
      </c:layout>
      <c:barChart>
        <c:barDir val="col"/>
        <c:grouping val="clustered"/>
        <c:varyColors val="0"/>
        <c:ser>
          <c:idx val="0"/>
          <c:order val="0"/>
          <c:tx>
            <c:strRef>
              <c:f>Calcul!$S$4</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Calcul!$R$5:$R$20</c:f>
              <c:strCache>
                <c:ptCount val="15"/>
                <c:pt idx="0">
                  <c:v>Company AA</c:v>
                </c:pt>
                <c:pt idx="1">
                  <c:v>Company Y</c:v>
                </c:pt>
                <c:pt idx="2">
                  <c:v>Company L</c:v>
                </c:pt>
                <c:pt idx="3">
                  <c:v>Company CC</c:v>
                </c:pt>
                <c:pt idx="4">
                  <c:v>Company G</c:v>
                </c:pt>
                <c:pt idx="5">
                  <c:v>Company K</c:v>
                </c:pt>
                <c:pt idx="6">
                  <c:v>Company C</c:v>
                </c:pt>
                <c:pt idx="7">
                  <c:v>Company Z</c:v>
                </c:pt>
                <c:pt idx="8">
                  <c:v>Company J</c:v>
                </c:pt>
                <c:pt idx="9">
                  <c:v>Company I</c:v>
                </c:pt>
                <c:pt idx="10">
                  <c:v>Company A</c:v>
                </c:pt>
                <c:pt idx="11">
                  <c:v>Company F</c:v>
                </c:pt>
                <c:pt idx="12">
                  <c:v>Company BB</c:v>
                </c:pt>
                <c:pt idx="13">
                  <c:v>Company H</c:v>
                </c:pt>
                <c:pt idx="14">
                  <c:v>Company D</c:v>
                </c:pt>
              </c:strCache>
            </c:strRef>
          </c:cat>
          <c:val>
            <c:numRef>
              <c:f>Calcul!$S$5:$S$20</c:f>
              <c:numCache>
                <c:formatCode>#,##0\ [$€-1]</c:formatCode>
                <c:ptCount val="15"/>
                <c:pt idx="0">
                  <c:v>1291.5</c:v>
                </c:pt>
                <c:pt idx="1">
                  <c:v>11962</c:v>
                </c:pt>
                <c:pt idx="2">
                  <c:v>14074</c:v>
                </c:pt>
                <c:pt idx="3">
                  <c:v>16350.5</c:v>
                </c:pt>
                <c:pt idx="4">
                  <c:v>17204</c:v>
                </c:pt>
                <c:pt idx="5">
                  <c:v>21937.08</c:v>
                </c:pt>
                <c:pt idx="6">
                  <c:v>27005.38</c:v>
                </c:pt>
                <c:pt idx="7">
                  <c:v>28208.250000000007</c:v>
                </c:pt>
                <c:pt idx="8">
                  <c:v>29133.009999999995</c:v>
                </c:pt>
                <c:pt idx="9">
                  <c:v>32530.6</c:v>
                </c:pt>
                <c:pt idx="10">
                  <c:v>36839.990000000005</c:v>
                </c:pt>
                <c:pt idx="11">
                  <c:v>37418</c:v>
                </c:pt>
                <c:pt idx="12">
                  <c:v>43703</c:v>
                </c:pt>
                <c:pt idx="13">
                  <c:v>50198.35</c:v>
                </c:pt>
                <c:pt idx="14">
                  <c:v>67180.5</c:v>
                </c:pt>
              </c:numCache>
            </c:numRef>
          </c:val>
          <c:extLst>
            <c:ext xmlns:c16="http://schemas.microsoft.com/office/drawing/2014/chart" uri="{C3380CC4-5D6E-409C-BE32-E72D297353CC}">
              <c16:uniqueId val="{00000000-0140-491E-B7CB-75F5A7E88040}"/>
            </c:ext>
          </c:extLst>
        </c:ser>
        <c:dLbls>
          <c:dLblPos val="outEnd"/>
          <c:showLegendKey val="0"/>
          <c:showVal val="1"/>
          <c:showCatName val="0"/>
          <c:showSerName val="0"/>
          <c:showPercent val="0"/>
          <c:showBubbleSize val="0"/>
        </c:dLbls>
        <c:gapWidth val="100"/>
        <c:overlap val="-24"/>
        <c:axId val="1024043167"/>
        <c:axId val="1023899791"/>
      </c:barChart>
      <c:catAx>
        <c:axId val="1024043167"/>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023899791"/>
        <c:crosses val="autoZero"/>
        <c:auto val="1"/>
        <c:lblAlgn val="ctr"/>
        <c:lblOffset val="100"/>
        <c:noMultiLvlLbl val="0"/>
      </c:catAx>
      <c:valAx>
        <c:axId val="1023899791"/>
        <c:scaling>
          <c:orientation val="minMax"/>
        </c:scaling>
        <c:delete val="1"/>
        <c:axPos val="l"/>
        <c:numFmt formatCode="#,##0\ [$€-1]" sourceLinked="1"/>
        <c:majorTickMark val="out"/>
        <c:minorTickMark val="none"/>
        <c:tickLblPos val="nextTo"/>
        <c:crossAx val="10240431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[Exemple - Dashboard Ventes.xlsx]Calcul!KPI par personnes</c:name>
    <c:fmtId val="10"/>
  </c:pivotSource>
  <c:chart>
    <c:autoTitleDeleted val="1"/>
    <c:pivotFmts>
      <c:pivotFmt>
        <c:idx val="0"/>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Calcul!$J$3</c:f>
              <c:strCache>
                <c:ptCount val="1"/>
                <c:pt idx="0">
                  <c:v>Total</c:v>
                </c:pt>
              </c:strCache>
            </c:strRef>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Calcul!$I$4:$I$12</c:f>
              <c:strCache>
                <c:ptCount val="8"/>
                <c:pt idx="0">
                  <c:v>Nancy Freehafer</c:v>
                </c:pt>
                <c:pt idx="1">
                  <c:v>Anne Larsen</c:v>
                </c:pt>
                <c:pt idx="2">
                  <c:v>Andrew Cencini</c:v>
                </c:pt>
                <c:pt idx="3">
                  <c:v>Mariya Sergienko</c:v>
                </c:pt>
                <c:pt idx="4">
                  <c:v>Laura Giussani</c:v>
                </c:pt>
                <c:pt idx="5">
                  <c:v>Michael Neipper</c:v>
                </c:pt>
                <c:pt idx="6">
                  <c:v>Robert Zare</c:v>
                </c:pt>
                <c:pt idx="7">
                  <c:v>Jan Kotas</c:v>
                </c:pt>
              </c:strCache>
            </c:strRef>
          </c:cat>
          <c:val>
            <c:numRef>
              <c:f>Calcul!$J$4:$J$12</c:f>
              <c:numCache>
                <c:formatCode>#,##0\ [$€-1]</c:formatCode>
                <c:ptCount val="8"/>
                <c:pt idx="0">
                  <c:v>104242.33999999997</c:v>
                </c:pt>
                <c:pt idx="1">
                  <c:v>93848.330000000016</c:v>
                </c:pt>
                <c:pt idx="2">
                  <c:v>67180.5</c:v>
                </c:pt>
                <c:pt idx="3">
                  <c:v>42370.880000000005</c:v>
                </c:pt>
                <c:pt idx="4">
                  <c:v>41095.009999999995</c:v>
                </c:pt>
                <c:pt idx="5">
                  <c:v>37418</c:v>
                </c:pt>
                <c:pt idx="6">
                  <c:v>32530.6</c:v>
                </c:pt>
                <c:pt idx="7">
                  <c:v>16350.5</c:v>
                </c:pt>
              </c:numCache>
            </c:numRef>
          </c:val>
          <c:extLst>
            <c:ext xmlns:c16="http://schemas.microsoft.com/office/drawing/2014/chart" uri="{C3380CC4-5D6E-409C-BE32-E72D297353CC}">
              <c16:uniqueId val="{00000000-5E0C-41A5-8603-EED27677BF13}"/>
            </c:ext>
          </c:extLst>
        </c:ser>
        <c:dLbls>
          <c:showLegendKey val="0"/>
          <c:showVal val="1"/>
          <c:showCatName val="0"/>
          <c:showSerName val="0"/>
          <c:showPercent val="0"/>
          <c:showBubbleSize val="0"/>
        </c:dLbls>
        <c:gapWidth val="150"/>
        <c:shape val="box"/>
        <c:axId val="1052749055"/>
        <c:axId val="1059451455"/>
        <c:axId val="0"/>
      </c:bar3DChart>
      <c:catAx>
        <c:axId val="105274905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59451455"/>
        <c:crosses val="autoZero"/>
        <c:auto val="1"/>
        <c:lblAlgn val="ctr"/>
        <c:lblOffset val="100"/>
        <c:noMultiLvlLbl val="0"/>
      </c:catAx>
      <c:valAx>
        <c:axId val="1059451455"/>
        <c:scaling>
          <c:orientation val="minMax"/>
        </c:scaling>
        <c:delete val="1"/>
        <c:axPos val="l"/>
        <c:majorGridlines>
          <c:spPr>
            <a:ln w="9525" cap="flat" cmpd="sng" algn="ctr">
              <a:solidFill>
                <a:schemeClr val="tx1">
                  <a:lumMod val="15000"/>
                  <a:lumOff val="85000"/>
                </a:schemeClr>
              </a:solidFill>
              <a:round/>
            </a:ln>
            <a:effectLst/>
          </c:spPr>
        </c:majorGridlines>
        <c:numFmt formatCode="#,##0\ [$€-1]" sourceLinked="1"/>
        <c:majorTickMark val="none"/>
        <c:minorTickMark val="none"/>
        <c:tickLblPos val="nextTo"/>
        <c:crossAx val="10527490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[Exemple - Dashboard Ventes.xlsx]Calcul!PivotTable5</c:name>
    <c:fmtId val="5"/>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F33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Calcul!$V$4</c:f>
              <c:strCache>
                <c:ptCount val="1"/>
                <c:pt idx="0">
                  <c:v>Total</c:v>
                </c:pt>
              </c:strCache>
            </c:strRef>
          </c:tx>
          <c:spPr>
            <a:solidFill>
              <a:srgbClr val="FF33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Calcul!$U$5:$U$9</c:f>
              <c:strCache>
                <c:ptCount val="5"/>
                <c:pt idx="0">
                  <c:v>0-1000</c:v>
                </c:pt>
                <c:pt idx="1">
                  <c:v>1000-2000</c:v>
                </c:pt>
                <c:pt idx="2">
                  <c:v>2000-3000</c:v>
                </c:pt>
                <c:pt idx="3">
                  <c:v>3000-4000</c:v>
                </c:pt>
                <c:pt idx="4">
                  <c:v>&gt;4000</c:v>
                </c:pt>
              </c:strCache>
            </c:strRef>
          </c:cat>
          <c:val>
            <c:numRef>
              <c:f>Calcul!$V$5:$V$9</c:f>
              <c:numCache>
                <c:formatCode>General</c:formatCode>
                <c:ptCount val="5"/>
                <c:pt idx="0">
                  <c:v>218</c:v>
                </c:pt>
                <c:pt idx="1">
                  <c:v>85</c:v>
                </c:pt>
                <c:pt idx="2">
                  <c:v>31</c:v>
                </c:pt>
                <c:pt idx="3">
                  <c:v>24</c:v>
                </c:pt>
                <c:pt idx="4">
                  <c:v>11</c:v>
                </c:pt>
              </c:numCache>
            </c:numRef>
          </c:val>
          <c:extLst>
            <c:ext xmlns:c16="http://schemas.microsoft.com/office/drawing/2014/chart" uri="{C3380CC4-5D6E-409C-BE32-E72D297353CC}">
              <c16:uniqueId val="{00000002-3870-4631-A0B1-8E1D531151F0}"/>
            </c:ext>
          </c:extLst>
        </c:ser>
        <c:dLbls>
          <c:dLblPos val="outEnd"/>
          <c:showLegendKey val="0"/>
          <c:showVal val="1"/>
          <c:showCatName val="0"/>
          <c:showSerName val="0"/>
          <c:showPercent val="0"/>
          <c:showBubbleSize val="0"/>
        </c:dLbls>
        <c:gapWidth val="182"/>
        <c:axId val="1421022176"/>
        <c:axId val="1561901056"/>
      </c:barChart>
      <c:catAx>
        <c:axId val="142102217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561901056"/>
        <c:crosses val="autoZero"/>
        <c:auto val="1"/>
        <c:lblAlgn val="ctr"/>
        <c:lblOffset val="100"/>
        <c:noMultiLvlLbl val="0"/>
      </c:catAx>
      <c:valAx>
        <c:axId val="1561901056"/>
        <c:scaling>
          <c:orientation val="minMax"/>
        </c:scaling>
        <c:delete val="1"/>
        <c:axPos val="b"/>
        <c:numFmt formatCode="General" sourceLinked="1"/>
        <c:majorTickMark val="none"/>
        <c:minorTickMark val="none"/>
        <c:tickLblPos val="nextTo"/>
        <c:crossAx val="1421022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[Exemple - Dashboard Ventes.xlsx]Calcul!KPI par personnes</c:name>
    <c:fmtId val="12"/>
  </c:pivotSource>
  <c:chart>
    <c:autoTitleDeleted val="1"/>
    <c:pivotFmts>
      <c:pivotFmt>
        <c:idx val="0"/>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Calcul!$J$3</c:f>
              <c:strCache>
                <c:ptCount val="1"/>
                <c:pt idx="0">
                  <c:v>Total</c:v>
                </c:pt>
              </c:strCache>
            </c:strRef>
          </c:tx>
          <c:spPr>
            <a:solidFill>
              <a:schemeClr val="accent6"/>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Calcul!$I$4:$I$12</c:f>
              <c:strCache>
                <c:ptCount val="8"/>
                <c:pt idx="0">
                  <c:v>Nancy Freehafer</c:v>
                </c:pt>
                <c:pt idx="1">
                  <c:v>Anne Larsen</c:v>
                </c:pt>
                <c:pt idx="2">
                  <c:v>Andrew Cencini</c:v>
                </c:pt>
                <c:pt idx="3">
                  <c:v>Mariya Sergienko</c:v>
                </c:pt>
                <c:pt idx="4">
                  <c:v>Laura Giussani</c:v>
                </c:pt>
                <c:pt idx="5">
                  <c:v>Michael Neipper</c:v>
                </c:pt>
                <c:pt idx="6">
                  <c:v>Robert Zare</c:v>
                </c:pt>
                <c:pt idx="7">
                  <c:v>Jan Kotas</c:v>
                </c:pt>
              </c:strCache>
            </c:strRef>
          </c:cat>
          <c:val>
            <c:numRef>
              <c:f>Calcul!$J$4:$J$12</c:f>
              <c:numCache>
                <c:formatCode>#,##0\ [$€-1]</c:formatCode>
                <c:ptCount val="8"/>
                <c:pt idx="0">
                  <c:v>104242.33999999997</c:v>
                </c:pt>
                <c:pt idx="1">
                  <c:v>93848.330000000016</c:v>
                </c:pt>
                <c:pt idx="2">
                  <c:v>67180.5</c:v>
                </c:pt>
                <c:pt idx="3">
                  <c:v>42370.880000000005</c:v>
                </c:pt>
                <c:pt idx="4">
                  <c:v>41095.009999999995</c:v>
                </c:pt>
                <c:pt idx="5">
                  <c:v>37418</c:v>
                </c:pt>
                <c:pt idx="6">
                  <c:v>32530.6</c:v>
                </c:pt>
                <c:pt idx="7">
                  <c:v>16350.5</c:v>
                </c:pt>
              </c:numCache>
            </c:numRef>
          </c:val>
          <c:extLst>
            <c:ext xmlns:c16="http://schemas.microsoft.com/office/drawing/2014/chart" uri="{C3380CC4-5D6E-409C-BE32-E72D297353CC}">
              <c16:uniqueId val="{00000000-7C94-4508-BF82-2050CAB3AA99}"/>
            </c:ext>
          </c:extLst>
        </c:ser>
        <c:dLbls>
          <c:showLegendKey val="0"/>
          <c:showVal val="1"/>
          <c:showCatName val="0"/>
          <c:showSerName val="0"/>
          <c:showPercent val="0"/>
          <c:showBubbleSize val="0"/>
        </c:dLbls>
        <c:gapWidth val="150"/>
        <c:shape val="box"/>
        <c:axId val="1052749055"/>
        <c:axId val="1059451455"/>
        <c:axId val="0"/>
      </c:bar3DChart>
      <c:catAx>
        <c:axId val="105274905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59451455"/>
        <c:crosses val="autoZero"/>
        <c:auto val="1"/>
        <c:lblAlgn val="ctr"/>
        <c:lblOffset val="100"/>
        <c:noMultiLvlLbl val="0"/>
      </c:catAx>
      <c:valAx>
        <c:axId val="1059451455"/>
        <c:scaling>
          <c:orientation val="minMax"/>
        </c:scaling>
        <c:delete val="1"/>
        <c:axPos val="l"/>
        <c:majorGridlines>
          <c:spPr>
            <a:ln w="9525" cap="flat" cmpd="sng" algn="ctr">
              <a:solidFill>
                <a:schemeClr val="tx1">
                  <a:lumMod val="15000"/>
                  <a:lumOff val="85000"/>
                </a:schemeClr>
              </a:solidFill>
              <a:round/>
            </a:ln>
            <a:effectLst/>
          </c:spPr>
        </c:majorGridlines>
        <c:numFmt formatCode="#,##0\ [$€-1]" sourceLinked="1"/>
        <c:majorTickMark val="none"/>
        <c:minorTickMark val="none"/>
        <c:tickLblPos val="nextTo"/>
        <c:crossAx val="10527490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[Exemple - Dashboard Ventes.xlsx]Calcul!PivotTable1</c:name>
    <c:fmtId val="9"/>
  </c:pivotSource>
  <c:chart>
    <c:autoTitleDeleted val="1"/>
    <c:pivotFmts>
      <c:pivotFmt>
        <c:idx val="0"/>
        <c:dLbl>
          <c:idx val="0"/>
          <c:showLegendKey val="0"/>
          <c:showVal val="1"/>
          <c:showCatName val="0"/>
          <c:showSerName val="0"/>
          <c:showPercent val="0"/>
          <c:showBubbleSize val="0"/>
          <c:separator> </c:separator>
          <c:extLst>
            <c:ext xmlns:c15="http://schemas.microsoft.com/office/drawing/2012/chart" uri="{CE6537A1-D6FC-4f65-9D91-7224C49458BB}"/>
          </c:extLst>
        </c:dLbl>
      </c:pivotFmt>
      <c:pivotFmt>
        <c:idx val="1"/>
        <c:dLbl>
          <c:idx val="0"/>
          <c:layout>
            <c:manualLayout>
              <c:x val="1.9444444444444445E-2"/>
              <c:y val="-1.3888888888888973E-2"/>
            </c:manualLayout>
          </c:layout>
          <c:showLegendKey val="0"/>
          <c:showVal val="1"/>
          <c:showCatName val="0"/>
          <c:showSerName val="0"/>
          <c:showPercent val="0"/>
          <c:showBubbleSize val="0"/>
          <c:separator> </c:separator>
          <c:extLst>
            <c:ext xmlns:c15="http://schemas.microsoft.com/office/drawing/2012/chart" uri="{CE6537A1-D6FC-4f65-9D91-7224C49458BB}"/>
          </c:extLst>
        </c:dLbl>
      </c:pivotFmt>
      <c:pivotFmt>
        <c:idx val="2"/>
        <c:dLbl>
          <c:idx val="0"/>
          <c:layout>
            <c:manualLayout>
              <c:x val="1.9444444444444445E-2"/>
              <c:y val="1.6203885972586676E-2"/>
            </c:manualLayout>
          </c:layout>
          <c:showLegendKey val="0"/>
          <c:showVal val="1"/>
          <c:showCatName val="0"/>
          <c:showSerName val="0"/>
          <c:showPercent val="0"/>
          <c:showBubbleSize val="0"/>
          <c:separator> </c:separator>
          <c:extLst>
            <c:ext xmlns:c15="http://schemas.microsoft.com/office/drawing/2012/chart" uri="{CE6537A1-D6FC-4f65-9D91-7224C49458BB}"/>
          </c:extLst>
        </c:dLbl>
      </c:pivotFmt>
      <c:pivotFmt>
        <c:idx val="3"/>
        <c:dLbl>
          <c:idx val="0"/>
          <c:layout>
            <c:manualLayout>
              <c:x val="1.1111111111111112E-2"/>
              <c:y val="2.3148148148148064E-2"/>
            </c:manualLayout>
          </c:layout>
          <c:showLegendKey val="0"/>
          <c:showVal val="1"/>
          <c:showCatName val="0"/>
          <c:showSerName val="0"/>
          <c:showPercent val="0"/>
          <c:showBubbleSize val="0"/>
          <c:separator> </c:separator>
          <c:extLst>
            <c:ext xmlns:c15="http://schemas.microsoft.com/office/drawing/2012/chart" uri="{CE6537A1-D6FC-4f65-9D91-7224C49458BB}"/>
          </c:extLst>
        </c:dLbl>
      </c:pivotFmt>
      <c:pivotFmt>
        <c:idx val="4"/>
        <c:dLbl>
          <c:idx val="0"/>
          <c:showLegendKey val="0"/>
          <c:showVal val="1"/>
          <c:showCatName val="0"/>
          <c:showSerName val="0"/>
          <c:showPercent val="0"/>
          <c:showBubbleSize val="0"/>
          <c:separator> </c:separator>
          <c:extLst>
            <c:ext xmlns:c15="http://schemas.microsoft.com/office/drawing/2012/chart" uri="{CE6537A1-D6FC-4f65-9D91-7224C49458BB}"/>
          </c:extLst>
        </c:dLbl>
      </c:pivotFmt>
      <c:pivotFmt>
        <c:idx val="5"/>
        <c:dLbl>
          <c:idx val="0"/>
          <c:layout>
            <c:manualLayout>
              <c:x val="1.9444444444444445E-2"/>
              <c:y val="1.6203885972586676E-2"/>
            </c:manualLayout>
          </c:layout>
          <c:showLegendKey val="0"/>
          <c:showVal val="1"/>
          <c:showCatName val="0"/>
          <c:showSerName val="0"/>
          <c:showPercent val="0"/>
          <c:showBubbleSize val="0"/>
          <c:separator> </c:separator>
          <c:extLst>
            <c:ext xmlns:c15="http://schemas.microsoft.com/office/drawing/2012/chart" uri="{CE6537A1-D6FC-4f65-9D91-7224C49458BB}"/>
          </c:extLst>
        </c:dLbl>
      </c:pivotFmt>
      <c:pivotFmt>
        <c:idx val="6"/>
        <c:dLbl>
          <c:idx val="0"/>
          <c:layout>
            <c:manualLayout>
              <c:x val="1.1111111111111112E-2"/>
              <c:y val="2.3148148148148064E-2"/>
            </c:manualLayout>
          </c:layout>
          <c:showLegendKey val="0"/>
          <c:showVal val="1"/>
          <c:showCatName val="0"/>
          <c:showSerName val="0"/>
          <c:showPercent val="0"/>
          <c:showBubbleSize val="0"/>
          <c:separator> </c:separator>
          <c:extLst>
            <c:ext xmlns:c15="http://schemas.microsoft.com/office/drawing/2012/chart" uri="{CE6537A1-D6FC-4f65-9D91-7224C49458BB}"/>
          </c:extLst>
        </c:dLbl>
      </c:pivotFmt>
      <c:pivotFmt>
        <c:idx val="7"/>
        <c:dLbl>
          <c:idx val="0"/>
          <c:layout>
            <c:manualLayout>
              <c:x val="1.9444444444444445E-2"/>
              <c:y val="-1.3888888888888973E-2"/>
            </c:manualLayout>
          </c:layout>
          <c:showLegendKey val="0"/>
          <c:showVal val="1"/>
          <c:showCatName val="0"/>
          <c:showSerName val="0"/>
          <c:showPercent val="0"/>
          <c:showBubbleSize val="0"/>
          <c:separator> </c:separator>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eparator> </c:separator>
          <c:extLst>
            <c:ext xmlns:c15="http://schemas.microsoft.com/office/drawing/2012/chart" uri="{CE6537A1-D6FC-4f65-9D91-7224C49458BB}"/>
          </c:extLst>
        </c:dLbl>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1.9444444444444445E-2"/>
              <c:y val="1.620388597258667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eparator> </c:separator>
          <c:extLst>
            <c:ext xmlns:c15="http://schemas.microsoft.com/office/drawing/2012/chart" uri="{CE6537A1-D6FC-4f65-9D91-7224C49458BB}"/>
          </c:extLst>
        </c:dLbl>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1.1111111111111112E-2"/>
              <c:y val="2.31481481481480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eparator> </c:separator>
          <c:extLst>
            <c:ext xmlns:c15="http://schemas.microsoft.com/office/drawing/2012/chart" uri="{CE6537A1-D6FC-4f65-9D91-7224C49458BB}"/>
          </c:extLst>
        </c:dLbl>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1.9444444444444445E-2"/>
              <c:y val="-1.388888888888897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eparator> </c:separator>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2117772524701174"/>
          <c:y val="5.0647788614248464E-2"/>
          <c:w val="0.82033274700186098"/>
          <c:h val="0.78361490190692829"/>
        </c:manualLayout>
      </c:layout>
      <c:bar3DChart>
        <c:barDir val="col"/>
        <c:grouping val="standard"/>
        <c:varyColors val="0"/>
        <c:ser>
          <c:idx val="0"/>
          <c:order val="0"/>
          <c:tx>
            <c:strRef>
              <c:f>Calcul!$P$12</c:f>
              <c:strCache>
                <c:ptCount val="1"/>
                <c:pt idx="0">
                  <c:v>Total</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Pt>
            <c:idx val="2"/>
            <c:invertIfNegative val="0"/>
            <c:bubble3D val="0"/>
            <c:extLst>
              <c:ext xmlns:c16="http://schemas.microsoft.com/office/drawing/2014/chart" uri="{C3380CC4-5D6E-409C-BE32-E72D297353CC}">
                <c16:uniqueId val="{00000000-4694-4D2C-8648-DB79E2401298}"/>
              </c:ext>
            </c:extLst>
          </c:dPt>
          <c:dPt>
            <c:idx val="3"/>
            <c:invertIfNegative val="0"/>
            <c:bubble3D val="0"/>
            <c:extLst>
              <c:ext xmlns:c16="http://schemas.microsoft.com/office/drawing/2014/chart" uri="{C3380CC4-5D6E-409C-BE32-E72D297353CC}">
                <c16:uniqueId val="{00000001-4694-4D2C-8648-DB79E2401298}"/>
              </c:ext>
            </c:extLst>
          </c:dPt>
          <c:dPt>
            <c:idx val="4"/>
            <c:invertIfNegative val="0"/>
            <c:bubble3D val="0"/>
            <c:extLst>
              <c:ext xmlns:c16="http://schemas.microsoft.com/office/drawing/2014/chart" uri="{C3380CC4-5D6E-409C-BE32-E72D297353CC}">
                <c16:uniqueId val="{00000002-4694-4D2C-8648-DB79E2401298}"/>
              </c:ext>
            </c:extLst>
          </c:dPt>
          <c:dLbls>
            <c:dLbl>
              <c:idx val="2"/>
              <c:layout>
                <c:manualLayout>
                  <c:x val="1.9444444444444445E-2"/>
                  <c:y val="1.6203885972586676E-2"/>
                </c:manualLayout>
              </c:layout>
              <c:showLegendKey val="0"/>
              <c:showVal val="1"/>
              <c:showCatName val="0"/>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0-4694-4D2C-8648-DB79E2401298}"/>
                </c:ext>
              </c:extLst>
            </c:dLbl>
            <c:dLbl>
              <c:idx val="3"/>
              <c:layout>
                <c:manualLayout>
                  <c:x val="1.1111111111111112E-2"/>
                  <c:y val="2.3148148148148064E-2"/>
                </c:manualLayout>
              </c:layout>
              <c:showLegendKey val="0"/>
              <c:showVal val="1"/>
              <c:showCatName val="0"/>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1-4694-4D2C-8648-DB79E2401298}"/>
                </c:ext>
              </c:extLst>
            </c:dLbl>
            <c:dLbl>
              <c:idx val="4"/>
              <c:layout>
                <c:manualLayout>
                  <c:x val="1.9444444444444445E-2"/>
                  <c:y val="-1.3888888888888973E-2"/>
                </c:manualLayout>
              </c:layout>
              <c:showLegendKey val="0"/>
              <c:showVal val="1"/>
              <c:showCatName val="0"/>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2-4694-4D2C-8648-DB79E240129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eparator> </c:separator>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Calcul!$O$13:$O$18</c:f>
              <c:strCache>
                <c:ptCount val="5"/>
                <c:pt idx="0">
                  <c:v>Beverages</c:v>
                </c:pt>
                <c:pt idx="1">
                  <c:v>Sauces</c:v>
                </c:pt>
                <c:pt idx="2">
                  <c:v>Jams, Preserves</c:v>
                </c:pt>
                <c:pt idx="3">
                  <c:v>Dairy Products</c:v>
                </c:pt>
                <c:pt idx="4">
                  <c:v>Dried Fruit &amp; Nuts</c:v>
                </c:pt>
              </c:strCache>
            </c:strRef>
          </c:cat>
          <c:val>
            <c:numRef>
              <c:f>Calcul!$P$13:$P$18</c:f>
              <c:numCache>
                <c:formatCode>_ * #,##0_)\ [$€-1]_ ;_ * \(#,##0\)\ [$€-1]_ ;_ * "-"_)\ [$€-1]_ ;_ @_ </c:formatCode>
                <c:ptCount val="5"/>
                <c:pt idx="0">
                  <c:v>110577.10999999996</c:v>
                </c:pt>
                <c:pt idx="1">
                  <c:v>69000</c:v>
                </c:pt>
                <c:pt idx="2">
                  <c:v>51541</c:v>
                </c:pt>
                <c:pt idx="3">
                  <c:v>33129.600000000006</c:v>
                </c:pt>
                <c:pt idx="4">
                  <c:v>27999.5</c:v>
                </c:pt>
              </c:numCache>
            </c:numRef>
          </c:val>
          <c:extLst>
            <c:ext xmlns:c16="http://schemas.microsoft.com/office/drawing/2014/chart" uri="{C3380CC4-5D6E-409C-BE32-E72D297353CC}">
              <c16:uniqueId val="{00000003-4694-4D2C-8648-DB79E2401298}"/>
            </c:ext>
          </c:extLst>
        </c:ser>
        <c:dLbls>
          <c:showLegendKey val="0"/>
          <c:showVal val="1"/>
          <c:showCatName val="0"/>
          <c:showSerName val="0"/>
          <c:showPercent val="0"/>
          <c:showBubbleSize val="0"/>
        </c:dLbls>
        <c:gapWidth val="150"/>
        <c:shape val="box"/>
        <c:axId val="1443304575"/>
        <c:axId val="1258230367"/>
        <c:axId val="1341096895"/>
      </c:bar3DChart>
      <c:catAx>
        <c:axId val="144330457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258230367"/>
        <c:crosses val="autoZero"/>
        <c:auto val="1"/>
        <c:lblAlgn val="ctr"/>
        <c:lblOffset val="100"/>
        <c:noMultiLvlLbl val="0"/>
      </c:catAx>
      <c:valAx>
        <c:axId val="1258230367"/>
        <c:scaling>
          <c:orientation val="minMax"/>
        </c:scaling>
        <c:delete val="0"/>
        <c:axPos val="l"/>
        <c:majorGridlines>
          <c:spPr>
            <a:ln w="9525" cap="flat" cmpd="sng" algn="ctr">
              <a:solidFill>
                <a:schemeClr val="tx1">
                  <a:lumMod val="15000"/>
                  <a:lumOff val="85000"/>
                </a:schemeClr>
              </a:solidFill>
              <a:round/>
            </a:ln>
            <a:effectLst/>
          </c:spPr>
        </c:majorGridlines>
        <c:numFmt formatCode="_ * #,##0_)\ [$€-1]_ ;_ * \(#,##0\)\ [$€-1]_ ;_ * &quot;-&quot;_)\ [$€-1]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3304575"/>
        <c:crosses val="autoZero"/>
        <c:crossBetween val="between"/>
      </c:valAx>
      <c:serAx>
        <c:axId val="1341096895"/>
        <c:scaling>
          <c:orientation val="minMax"/>
        </c:scaling>
        <c:delete val="1"/>
        <c:axPos val="b"/>
        <c:majorTickMark val="none"/>
        <c:minorTickMark val="none"/>
        <c:tickLblPos val="nextTo"/>
        <c:crossAx val="1258230367"/>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[Exemple - Dashboard Ventes.xlsx]Calcul!Revenue par mois</c:name>
    <c:fmtId val="9"/>
  </c:pivotSource>
  <c:chart>
    <c:autoTitleDeleted val="1"/>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chemeClr val="accent2"/>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4689026150824404E-2"/>
          <c:y val="4.6296228062289023E-2"/>
          <c:w val="0.95888811327928658"/>
          <c:h val="0.8416746864975212"/>
        </c:manualLayout>
      </c:layout>
      <c:lineChart>
        <c:grouping val="standard"/>
        <c:varyColors val="0"/>
        <c:ser>
          <c:idx val="0"/>
          <c:order val="0"/>
          <c:tx>
            <c:strRef>
              <c:f>Calcul!$E$3</c:f>
              <c:strCache>
                <c:ptCount val="1"/>
                <c:pt idx="0">
                  <c:v>Total</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Calcul!$D$4:$D$16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Calcul!$E$4:$E$16</c:f>
              <c:numCache>
                <c:formatCode>#,##0\ [$€-1]</c:formatCode>
                <c:ptCount val="12"/>
                <c:pt idx="0">
                  <c:v>32907.839999999997</c:v>
                </c:pt>
                <c:pt idx="1">
                  <c:v>19955.5</c:v>
                </c:pt>
                <c:pt idx="2">
                  <c:v>30852.6</c:v>
                </c:pt>
                <c:pt idx="3">
                  <c:v>20771.789999999997</c:v>
                </c:pt>
                <c:pt idx="4">
                  <c:v>34307.049999999996</c:v>
                </c:pt>
                <c:pt idx="5">
                  <c:v>55601.610000000008</c:v>
                </c:pt>
                <c:pt idx="6">
                  <c:v>27318.539999999997</c:v>
                </c:pt>
                <c:pt idx="7">
                  <c:v>29921.46</c:v>
                </c:pt>
                <c:pt idx="8">
                  <c:v>31949.970000000005</c:v>
                </c:pt>
                <c:pt idx="9">
                  <c:v>53033.590000000004</c:v>
                </c:pt>
                <c:pt idx="10">
                  <c:v>31773.429999999997</c:v>
                </c:pt>
                <c:pt idx="11">
                  <c:v>66642.779999999984</c:v>
                </c:pt>
              </c:numCache>
            </c:numRef>
          </c:val>
          <c:smooth val="0"/>
          <c:extLst>
            <c:ext xmlns:c16="http://schemas.microsoft.com/office/drawing/2014/chart" uri="{C3380CC4-5D6E-409C-BE32-E72D297353CC}">
              <c16:uniqueId val="{00000000-E0A1-4E84-9186-820AB5C4F1B3}"/>
            </c:ext>
          </c:extLst>
        </c:ser>
        <c:dLbls>
          <c:dLblPos val="ctr"/>
          <c:showLegendKey val="0"/>
          <c:showVal val="1"/>
          <c:showCatName val="0"/>
          <c:showSerName val="0"/>
          <c:showPercent val="0"/>
          <c:showBubbleSize val="0"/>
        </c:dLbls>
        <c:marker val="1"/>
        <c:smooth val="0"/>
        <c:axId val="1245878095"/>
        <c:axId val="1346913903"/>
      </c:lineChart>
      <c:catAx>
        <c:axId val="1245878095"/>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1200" b="1" i="0" u="none" strike="noStrike" kern="1200" cap="all" baseline="0">
                <a:solidFill>
                  <a:sysClr val="windowText" lastClr="000000"/>
                </a:solidFill>
                <a:latin typeface="+mn-lt"/>
                <a:ea typeface="+mn-ea"/>
                <a:cs typeface="+mn-cs"/>
              </a:defRPr>
            </a:pPr>
            <a:endParaRPr lang="en-US"/>
          </a:p>
        </c:txPr>
        <c:crossAx val="1346913903"/>
        <c:crosses val="autoZero"/>
        <c:auto val="1"/>
        <c:lblAlgn val="ctr"/>
        <c:lblOffset val="100"/>
        <c:noMultiLvlLbl val="0"/>
      </c:catAx>
      <c:valAx>
        <c:axId val="1346913903"/>
        <c:scaling>
          <c:orientation val="minMax"/>
        </c:scaling>
        <c:delete val="1"/>
        <c:axPos val="l"/>
        <c:numFmt formatCode="#,##0\ [$€-1]" sourceLinked="1"/>
        <c:majorTickMark val="none"/>
        <c:minorTickMark val="none"/>
        <c:tickLblPos val="nextTo"/>
        <c:crossAx val="1245878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[Exemple - Dashboard Ventes.xlsx]Calcul!PivotTable2</c:name>
    <c:fmtId val="17"/>
  </c:pivotSource>
  <c:chart>
    <c:autoTitleDeleted val="1"/>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olidFill>
          <a:ln>
            <a:noFill/>
          </a:ln>
          <a:effectLst>
            <a:outerShdw blurRad="317500" algn="ctr" rotWithShape="0">
              <a:prstClr val="black">
                <a:alpha val="25000"/>
              </a:prstClr>
            </a:outerShdw>
          </a:effectLst>
        </c:spPr>
      </c:pivotFmt>
      <c:pivotFmt>
        <c:idx val="9"/>
        <c:spPr>
          <a:solidFill>
            <a:schemeClr val="accent1"/>
          </a:solidFill>
          <a:ln>
            <a:noFill/>
          </a:ln>
          <a:effectLst>
            <a:outerShdw blurRad="317500" algn="ctr" rotWithShape="0">
              <a:prstClr val="black">
                <a:alpha val="25000"/>
              </a:prstClr>
            </a:outerShdw>
          </a:effectLst>
        </c:spPr>
      </c:pivotFmt>
      <c:pivotFmt>
        <c:idx val="10"/>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strRef>
              <c:f>Calcul!$Y$4</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09F9-4541-9219-B7657B29EDAB}"/>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09F9-4541-9219-B7657B29EDAB}"/>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09F9-4541-9219-B7657B29EDAB}"/>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09F9-4541-9219-B7657B29EDAB}"/>
              </c:ext>
            </c:extLst>
          </c:dPt>
          <c:dLbls>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Calcul!$X$5:$X$9</c:f>
              <c:strCache>
                <c:ptCount val="4"/>
                <c:pt idx="0">
                  <c:v>Est</c:v>
                </c:pt>
                <c:pt idx="1">
                  <c:v>Nord</c:v>
                </c:pt>
                <c:pt idx="2">
                  <c:v>Ouest</c:v>
                </c:pt>
                <c:pt idx="3">
                  <c:v>Sud</c:v>
                </c:pt>
              </c:strCache>
            </c:strRef>
          </c:cat>
          <c:val>
            <c:numRef>
              <c:f>Calcul!$Y$5:$Y$9</c:f>
              <c:numCache>
                <c:formatCode>#,##0\ [$€-1]</c:formatCode>
                <c:ptCount val="4"/>
                <c:pt idx="0">
                  <c:v>108275.51000000001</c:v>
                </c:pt>
                <c:pt idx="1">
                  <c:v>141660.33999999997</c:v>
                </c:pt>
                <c:pt idx="2">
                  <c:v>77177.98</c:v>
                </c:pt>
                <c:pt idx="3">
                  <c:v>107922.33000000002</c:v>
                </c:pt>
              </c:numCache>
            </c:numRef>
          </c:val>
          <c:extLst>
            <c:ext xmlns:c16="http://schemas.microsoft.com/office/drawing/2014/chart" uri="{C3380CC4-5D6E-409C-BE32-E72D297353CC}">
              <c16:uniqueId val="{00000008-09F9-4541-9219-B7657B29EDAB}"/>
            </c:ext>
          </c:extLst>
        </c:ser>
        <c:dLbls>
          <c:showLegendKey val="0"/>
          <c:showVal val="1"/>
          <c:showCatName val="0"/>
          <c:showSerName val="0"/>
          <c:showPercent val="0"/>
          <c:showBubbleSize val="0"/>
          <c:showLeaderLines val="1"/>
        </c:dLbls>
        <c:firstSliceAng val="0"/>
        <c:holeSize val="47"/>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no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a:ln>
              <a:noFill/>
            </a:ln>
          </cx:spPr>
        </cx:plotSurface>
        <cx:series layoutId="regionMap" uniqueId="{3CCAFB3B-26DB-4E3A-A824-C062B74E3E0A}">
          <cx:tx>
            <cx:txData>
              <cx:f>_xlchart.v5.2</cx:f>
              <cx:v>Sum of Revenue</cx:v>
            </cx:txData>
          </cx:tx>
          <cx:dataLabels>
            <cx:visibility seriesName="0" categoryName="0" value="1"/>
            <cx:dataLabel idx="4">
              <cx:txPr>
                <a:bodyPr spcFirstLastPara="1" vertOverflow="ellipsis" horzOverflow="overflow" wrap="square" lIns="0" tIns="0" rIns="0" bIns="0" anchor="ctr" anchorCtr="1"/>
                <a:lstStyle/>
                <a:p>
                  <a:pPr algn="ctr" rtl="0">
                    <a:defRPr sz="500">
                      <a:ln>
                        <a:noFill/>
                      </a:ln>
                      <a:solidFill>
                        <a:sysClr val="windowText" lastClr="000000"/>
                      </a:solidFill>
                    </a:defRPr>
                  </a:pPr>
                  <a:r>
                    <a:rPr lang="en-US" sz="500" b="0" i="0" u="none" strike="noStrike" baseline="0">
                      <a:ln>
                        <a:noFill/>
                      </a:ln>
                      <a:solidFill>
                        <a:sysClr val="windowText" lastClr="000000"/>
                      </a:solidFill>
                      <a:latin typeface="Calibri" panose="020F0502020204030204"/>
                    </a:rPr>
                    <a:t> 28,208  € </a:t>
                  </a:r>
                </a:p>
              </cx:txPr>
              <cx:separator> </cx:separator>
            </cx:dataLabel>
            <cx:dataLabel idx="6">
              <cx:visibility seriesName="0" categoryName="0" value="1"/>
              <cx:separator>, </cx:separator>
            </cx:dataLabel>
          </cx:dataLabels>
          <cx:dataId val="0"/>
          <cx:layoutPr>
            <cx:regionLabelLayout val="showAll"/>
            <cx:geography projectionType="miller" viewedRegionType="countryRegion" cultureLanguage="en-US" cultureRegion="VN" attribution="Powered by Bing">
              <cx:geoCache provider="{E9337A44-BEBE-4D9F-B70C-5C5E7DAFC167}">
                <cx:binary>3HpLcuU4suVWwmLSk6YSBEEALKt6ZgnyfqWrvxQKTWAKSUGCxIck+B+9FfS8l9CTHr0d1E56Je3K
yMjMUCmrMs2yBi81kEyXP9AP3P2c4/evj9NfHvXzQ/tuMtr6vzxOf3tfdF39l+++84/Fs3nwR0Y9
ts67z93RozPfuc+f1ePzd0/tw6hs/h1GIfnusXhou+fp/X/8Fe6WP7sT9/jQKWcv+ud2vnz2ve78
Pzn25qF3j6633cvlOdzpb+/X7YN9fH7/7uHJKJsp37XqsQv/9v77fnhuc/scXBZ//y/4872un/37
d8+2U918PdfPf3v/zSXv3333+nn/sLZ3Gpbf9U9wLYmP4pDFCQuTLz/s/TvtbP718FFMcBxGnPx8
+MujTx8MXP67V/fD2h6entpn7+Fdf/j7q7f55sV+9axfCaTyLv0S4tS9vOn68ofQfPcthP/x11cf
QLBeffILlF9H9l8d+q0gn7rWPNgnBfj/YcAmRyFGBLEQffkJvwEWHYUhCnn840H4A8d/ieyPS5q/
fvrWVnsbzJ+vfIXfzwf+BJClEKz2+V3w7vZBv3t6fnfiVPtHwseOCCcs4QR/yTz+DXzhEeUkovw1
al9WFfzWNb0N4Js3eYXlm+f8CWA9f5j9C5z64d+BKOMoCkP6DZQBOuIhRRFK2I81NoETfpmKv2dN
byP6j3d4Bec/nvAnwFK4vs3dS+9890N3LZ6D1Jnu7//na3jfqmm/s32yIxyRCDLxxwb5bZqSI44o
D+Pwa52Nvj76S/v8eYW/fYFvI/zrd3qF9K+f+CdA/O//Vz8HT8/BVzL1hzVTfsRQQiIe/UiTvmVJ
+ChGUUxpAuj/MnH//r9+63LeBvX19a+g3D2t3/8aw/jvxH5Eq7ruwf5TqvE705IfhRwxHOJv8zHA
RzxKOCUJ/bHWvkLstyzlbax+vvIVSj8f+BMkWOpa/0eyHHwExZFjztgXIoq/aY1AYRENUZR8Zamv
0HpZjXp8+Jp0b5Xzt8H66cJXWP30+Z8Aqu1D3/l/SzFMjiB9aIzwm6DhI8ZCHCfox6MIMP1lUfwd
63obvH+4wSsQ/+H4nwDMDbgDT+9Wvvsay7f2+u+ukZQn6CXD3lIY8RENoxCTnyTiKxh/04reBvAX
l76C7hdH/gSgnTrwbrR+fvd906vuQdk/snLGRxhFEagG/hZ66AiDq8Ohbn7VFMnXnfOFeX5dW/Cb
1vY2jm/d4xWgb53yJ0D27PERALV/qF8TAcXElEbk2x4IHZLEGJwA8i2Av2kJb+P2i0tfwfWLI38C
lM5bNzyDqfrFMw3Sv/9X9/zu6f/95//+funbr9H8AwppdJTEMeOMxj8m2zckhh4hiiim6EcjJ3mV
iW+v8n/8qzW+De0/vdkrsM+/T7//b6kffqnqvtmmv9f7pkcUGhyKyY/i/bWqIzGPGEFfrfFXwL0l
Mr9dztsYfb3um3N/HgD8e5Tbr3vaP00HsofuYfXDWOEXtvY/P/rDC8JA5NWlP/K9N1PrC3i7p7+9
ZzBawRjFnFMQahEJGcT/p+HFyy2/4Y2/blz8i1s+P/gOngZ1FIHq41BhIxDyDNAcn1+OgCYkjINN
DgnKoxhW9P6ddW1XwHSEHxGQH0kSYQ50CHMwyb3rfzhEQbpEOGEEkyikcO+fxkPnTs+5sz+F7sf/
39nenDtlOw/PZDE8pf5y4tvBgPXVjw+XMISC88P/ydWo5tG6XpRsyDMd5ldEeS7wGH0cwX3IyOxX
nW+UGD2OsjqnQ1onzWlJSi3M1MXZSNEVcegpbqcl5a4uRcLkR+mO27lcRTIQdc2LlEp6308mF56q
K+PGK9Xx4wqxZqV6F6yNnM5I5ITMW9E25hCWFd64HuksJ/WeMp52ybJP8vZDZ6atzQkTQaLmlDly
NnIkYbJFn62KChERO4sI28vJuZOY5U7UcSwoXwRFKhfI1SjLm0ALyWgW86Y9Hob6fpjQCmFViy4a
Xdr1XSyW+rLjoRE9RkKSluw9HE+LkYZZELVbpwWJm0GYqPtEpiDPetfWKUVOWNQ2GdXjLIpgvEyQ
zNcmkSdLUjXHPu4/zYVXwkl64P6pN4UTuPM7p7p6lWCqxVK4dQjhTZfgDDG7bEYTnHiEVBp79oE7
vIgmQamZyo9jNVrRTR1e1bk5icJmk1AViWYqRTU0z0Ez3bTTeFNU8XPcrq1rwqz13cZ2gxWAciFo
XzyN0VilygdsXWF1qMLhTjq5U1TNp22YrGKkToq5UusuwB9ovGQoxImYOEtE1CuBTHzCbHVayOcS
u/NQ1krkkSlFlCxRFqJtJNEOzeMNwdWYfZQkeq6CXgwqtMKU5Qq2+H1Hh1O2jDfLkhxCV13Kiq+8
K8m6ceUTjRYR23pIQz+s1JAXqdJBasL+UyeHKZUxK9aEwr3wsJGNhQ0mT2NgNvtmWOwqVqtBSy7a
ng1iYrTLUN+mfWFVVsO/m7YeUdbEcg3vYtbTOJPMxrVOcz/c+UFVu0oPGa+aKYMMFq7g8XHMkmE/
9EqmdWCv+yZv09ok+Vp1rNtJhu4UTz7h7sQ0LV4jtnRi8WyjWbsKI7SXQ7gIt8BLBWZQQrfhoZc2
Fl0vNw7matvKKpLpaQpTymXWlNNmIP2q8f3WyXUXKi5YiVPG5rQswhuigiWrE/95CXTaTs1ao+mk
4XdyrmvBpnJYBfOwdr62q2KUhYAopXHiL5P8udLTRQ2pv4phA6Ul7mpRRFO9i8brMdZQAYbPOOja
474frqoONtvAs0a2B84hxSMlP3c2fwydqURSQ+bTxfaChmpdsXmNW9mvIiJv82q+Uao+MdF42kfx
uVIRFX1ZGRF21qUFn0+bpLo0A71X95AzF96aTkwN1JsJuWOehBtTNJ/ywG1I4eWmJf1dH3dX41wR
kU/DKvHFUzdUa65OKpRflYXaFkj3wkbkWFbRcyu1TedYf4wp2Rc6S6J8Tu3j0CVPpQzKTPoqEmXu
GwARQQRq9VSHdlyx8KmRY531im1cPa5nSpGoeL6K3KJTz6ZzTmQoQlWc1nXoVwHjT1UPG5LqNGan
7VRdzLzwogzGG1riMfXB9IBMMK4rCFaCikaQwt7n43Id0K4QdoacaZt2X0Nib8jCD0bPg1BFC8C1
cToDCrRFZ9Nsb3H0rFhXn9TypbqVw5Wdix/qwDkLlqdSVXOKyNk8NkkW6BzytIjvo2nvonNdzjLN
JRTlxLhKGHusxtqlYW1vkFXJSRmZT1BzbOrkuPayy8W8NLtEqt3SNKso6CYhZzlv+7AUue0ytVQP
xNizHqtJVC1AV9nwc2+JFVcjZoXA82UfDkuq2rzOEJYb/uiRjMTcVJcRLmrRE95mfTtc1V6uGb2i
tr3C6KNehq1vr4wKYLvIlq5o7I5xVU/rWgefZ58LF2iTlk2fpKwKdkVFJ0FGaa6q01rrqwp6Tqbi
lkErSBc2X5W6NR+KVA/qokdWJA5fsbihwsadFFMdH0ylLnHsj3s+aRFqnTEtOzEW4YVR/LTy8+ci
Sg65UhcQ1qafkxV09jBt8Ydpjj/bqO2Ehv6ySBtlRV1HgikepaFE82qq+sfA+jwLcWDTEuLuyY0J
zWEpcpUiZNGW3yR1I7dG5Ws9JKNIWivKqFKiX/JF5LG+y1vab5xb0E72wabPXbtHzO2GmkerRepQ
lD2+rql/jCa6CvpybXkyiwH29yU121nJZtVHnGfLdJz0wQXpVZh6GC4LXpg5JfRqtjyTRfRZcyi2
Q74p4/DRGJ6fUOWSzLFop1zQPeEKPajTwhf0rl0m4X2IswVDKzGdTq3UT35m1XngzhLJm8xEyWMf
K7qBOrhSxj13i9zRyR8CNK3LMb7tMG0A6boVOhqpqCrJ0xLJNi3iLp2My09lgd0KxdFwARGKs+J8
Rq4/6LyPNw1c2814PfrCnFgXZkg196MMsnnk/gx5nIuJ6OcR5bsRVQ+yZwKYw3RXxzQW3NNEWBLH
K+mJ2Y55MGSJgj3VqenQ5qZIc9qTtYuWeDXj+dh4GXyQUbVmke9XVgZqH9PxAxmH44TNtQhcodZF
NfiLJuouZyAL6yDs8rSMoU12vrAnfrgJiM+33vF1p0TFuk+dVzd0ItUlsrUVeV7dNn4cNwu+tbxE
Z6iYtciH1qelh5joYirEOE9qzRBHQof9bdHUOJXDfGbHWW2W4oG0dEz7tqrSuWgF8NFbZptqg+Wo
snKpcuAzvjmJaJSZ2Kz4sKKqGz8h6CmoG7VAk2KZbYsriZdReKguAuLNrxgDZHm/Whq93JVaHtNq
gVY0HnO3xw2ZBOrYyYTLu2mO9qprrzodowyH1dqpJjgni3LC97kHPikvPe6H49bZS4eLKE08t2kF
vM8UczoPZtwX07QhIeyn1kfhOnfOrIPazcIuo19FVb9flrmEtg3rBSFlUgj9PqHGCROOpwNDe9rf
MOfGdVgtsSCU96LLk+d+5vuOD13WtTkTpunKdRPKNe9naG5NmzVQcImsH3AV3EtyF+W12mISSzHn
fr2Q4EPDJikqrDvBR5yBLP/cFYnbmjm4wZad6n7Ij/NIj8Ja+DKX1dFZGxyivt83PVrnAxdNPaHM
t2xVS762BihQML2QAEMyw/Jr2cs7zYomjQr5OW9IOmJgmEM3ijYo9XXclwcE9WiI7xxZlnSoyJTC
N7qyoI9roapygB1C7mUSr+ewVYJfSJfgVRm2sBGG5XKGL2AJz8qPlPlZwIqTdJCwhubSVZEWQIPu
iF87Rw+hIp2gTVUAHw4O82K3vKnHbJzHWMzhuMYd/1Ch7lE37W3Fa6Ag3m98hcp04thvRlWfW11m
k+pMpmQZp2YApjqNFZDt8ppKf1kzlcop6ESDgH11tdTroV7ZqgNIK1qsMR5WZRyFohhHvLKltds6
4gYKo0YpjtiQ4dLWwpDerVyirYg7Eou8rmGDV9F4ltf2uI7KBeCaXbrwMS1twMW0lNVJ5MtTZxso
vTNLJzZEYprqJtNcQw/zo5AT9ET30k6GNGeDBlLVZHPyoSjYBZNJuAUDNhb9AEUWj+6FpFGo2KM8
bkN8lYRRvjeBNynR+XUiK5PFMW3FMrcrGPUmWdgVOFWu3CkdDcBhihbyl6QD8iyD19QZMmg4hHza
BEUSZ5VHkPPcTee19Zt8kpcLqyFIjVkTvYUKqQ5JEZ60wWxTPvUTVLyw2AZ1Pgq0FE8Kl17wZHmY
QsQ2UWjPXKNXamq3vZkgVgHroQjIp9qb8zrBZ03MdGqilHDdCD6hzya2PI1oDQwgSGlrbvEMDL2s
KsgroCyzJpd0iPZVeI6oua0CV6aNnAQv8w9DH8i1luTDXObVShV7kK+NMLp8Igxav0lIhgjsKISB
ACkLmnCLqb11Wj4piTY+AKmD3TyLKj6uLFVp7paHaAl3cTU8KpToFBm642y6oYm+5DEIGtTbxyrW
0NC03PYEFjOGQLgRtUBYIrWFRISwxPAPB4Ybt3nGCRozNE43MinWmo1XYSGjDXy9Iko73QBjblu/
oyS4onmzQhOsdJ7dKFweBOmMW3u82JZA0DfTOKwYNcd5MEWbrmJ3XXX28o3HtKptsXY4WOcc+JNq
qnJVEb+R06QzQ90g/MZokIE87DOi6biOo86LzsYGtnensmr2k+galRUzbJgptvNJ0kizchNwuxa5
bUDkShLXpj4ptiRsnjy6JXN+rypOobqNN9jRE1A021A7sh1yUTWmP+aTeVS5PlbxZNaL66Z1NxVm
7wblxTwN6zykdWpIEaRkYvsJ7a1PWjHqSG/JC9PDU4nSOYgheOk4sjrl5RQcgxTYjs7ddBjYzMzO
2dhGUMaTlxY4uYvBlQJEHN0BCyxSbABtxQ8yHp9IpR4UgeSKcwxvlVQH5/cqhLLX4U4wiJ2gmF37
JlC7WjXrFnhq2vd9nAYDu8S0rtMOjITCTeg6Xh7bvuv2E3BcqWlmwuE0D+StStqD4yzP4oXdl96e
yDkChlgSnw1xvVYFkHczjbkokSVpOJSbZrZSeENoOs78ALwDaYYPUFbbzbRgIwrrnmrZNMeotpuo
jOIUWlorgMV+8pxc1qjbtgukKjDcJe3JnPpR6bQDzZ4lqN1XNcR45NV1g4Nz32KacTRRkXfRmZRA
r0c8bU3pYAnDWa7Gk7FK/F6Ww7y2oboZRrxzGNhaDtu3ivyQBg3Uc9qVD6GOMplEz9zNVZorufUm
vuya/oN1/hg0uhGNAeK9lOq+7vobhdW4hT6dNe2L85EkUGk0Xsc2Gs4cFJWMDkUkeE4uNcbQd0zW
B+5KbvkUnwz8FppLL0yl+WoEWSa7ZhS5IfdcdqsAVdeE2yFNmqkBjsegwyZqb5Zqt+i+EEa6OF16
0GB9QtO6LT+1XXdbUlDzZXGWN11mAgIVH9PuRSt0Jy4AaCK5ZAWoCTNNU1oV00413ScF7G+tSfhZ
+9DuXJSLuml56vPhQnv1ZKZhFmCtXRdxchjmleZkTEF6GaGN6UVkXjhzDwRZ4lOHSsH75WYuzUfW
VMDBAjBJCgPlAPiZkPysnpLzZUxqQcAsm3lf7EjND5jjDSEIlGd+aDobwQvVezPDM4yCpwdgCfV5
n7oY1WuPgpM2yi+gw04HxqpVW3enPgRxPbEwqyu9U/YMY+nShEi1mmzw0GAbAxOXtz3vN2AtrHFB
r0epHwdiUdbn9naG6PMbgrjaGdVCs4aiFZpKHmIMa1WqAo0+A/CJ8ceuzaKmOatYDWTF9HalLahS
q1El6vxseCmZ1hoxj0GXxj0UIibxBzu2O1do8EVCECds+DD7MGUlLHrZdu3Iz6uhOGMvu26pzG6q
y1ag+gLneYpyIIaoXlU6uhi74ZPrRw1quk8HOntoxZUFN68DR6FNZwQbFLbvfZ+T594COp1ZMRvc
69kjYfvWCxuMjVgqUOi8ase0ktNpo6HcKccPSC4bG6gYVF54inHkMpLwMau66IEu0XlcltuQ6LRh
88UYfkZhfMLZSDYSz+FKMgMtoQLquriT0NePk0f4rAefZOcQfzKm5kLhWKd9bLJmqEcxwBYsSd1n
eOyAx0ZJkJHCgMlEx5vR5N3OajCsoPScJMtqDCC9W5dsVW7OcXDnuuIM9mI85+EOhS6LTNtlMEbS
23CYbiLSQhev5Ueig48zuH1ZoYtNAdnSRvUO/MQ2bVB7qNR8I3N2jYA+iZGQ4wRcAzYQnprF9Otu
gHB5delqeK0pDzdeasjSot8h8HDDsCcrG9Cts1C4nA4YwPqAcBylc9tfTWUxbxYTCs44eHkf24Gf
whfSeOYp3VVU7Zpl2GA7burY3Lbt6FamCqxo4zkrHLRXGU7Qvwl0KtyGZ4ZNH2xiENDKZS+h5K/9
LPdt7aBRROGd1bkRQyi3o0zyDCROlXLk0UpX5MMERnna8Amv28RmSWmyPBwu8qg5pvKBNYEo+bAe
7FNk5g78Vns7juQSB8VTA6oQmLZUMRKUuuOQ8euOsG0CJFsMPgajBLCFEuLUFa7aT9xSUKjgUEmw
WDCj676BtvByp2I5aKdTnpTXsAU/jW68M7bOV2M+3CUg8tiS36JwzBgOINdOh+mKV7I+YLA4YQB7
7ywCJtIOsNmL6cbTfAvd/SxPxgtD2B61fjW75Jz3+oTQdk8w7BTp/CdFY3DiYWe9sP+g+Fx6qEdq
iOka9OkMLhKAjYh8SmpOX+ISCermtQr1Rin6zKxpRNG2n2TkP+HGwX00QwJ8xRwI0QC1LJRXugYl
HxD9SJYwBivqVsddCJ0QfGo6g5mGKnikrUEQlqos9qqt1tUShILgshOILw81cNSyKC+LiV/Xy6cE
eH1soFpiKFB7MIrocb+QjJT1MW+6kyXG3Smr8I6w0KxVcCUDXcHEQV+GRWiy7hhoZgWssALjPCb7
qq9PXlrPWK9RngBHZ81nipOzmDUnDMDEEqq2GyKaki6GDSNvFG/iVIEEEHIAzUDil7ywBIrjFB+Y
W86WpMBCRuBtxa5qRBnqVCcz3UeJ2xHqh4tu4qKERlCF+jGvQWfWvoLphB/koa67tFlKB0IcGEkT
pna2RPTc3U74cYnHh6COT6eo38zQUNdjFKCU21lmRV/trWNxNoE5moERdcbbJBSjGy7cGEngPDAS
YG7KxnZJI8ZPiqaKVn4Mu+yHMQabmkNb3pjxolEgXXx91mBWrgwnLiuAJuWDLUFexe3eqNu6oPX5
MC+p80SliptgTWHUwSu6rUgxHSjoGiCcCxU8aidYBAFZCeZUg0ezlkOOYUsB5jOMOEBUtXteUwr0
sjbpLGm1Iry0qdYT2LiyTnENzofEYMDV4P4HFbtuqw58O9xvJ2CaYulBaeYt0ONZn+WmnEQSwJgi
wvCEsYPGWibgh1sV0jV4uJ9QrbT4gHdgVtbrJGmIYM6DyDEwg+rm+xmX7KCKBqUVDYp0UM15NXXj
xubTnZX9dSSbM0B8EvEoZ+hZkOXVAjQrouzjrBt9Gi3DwcdQ7II48tnSmnZNXR2nXeRWTNahcLAQ
VSXXdLDoJMHdkJazsnsXPAFxVmeN9CCrhg0kpRN9bfWW+haExpBPmV80yLmqajaMk2OoDiDdk1tN
sIVaDHyjpqBrEqBDQQQubbwslWAs621kMi+b2xwKg2FpZeMZ8moG5OPquaYg2zXRzWk9eLoa4/Iu
Vuy6gUIpEPgzqIzVFQzSknw65DOEBPh6KOYBtiiOwbKJbZuxEuyo1lgwKUtcQy2JT3SoW5jLJslu
mu49W/pNRfXjxO1VG3cnvksOLyatcuQDQcHHprEfm0V/hH2b2l52Wzn04GOH4HOauodcoEk6lnMJ
wyydwxgMfygtdTAqRBjGhCARsGMPjQyg6uDJp30Xj6lhEDZKBIlgI/CquFfqRZIOCPgmi1M8g2Xc
DYWYErKIseR2ZQlnaZ9ASeKWH2I/ZAsF52jKaymKJtzURXcRL/TaEZgjNh1YPU2tHxFY/00OxYwY
BtU5mpzo5vw4jEHSy/azT+hlpd02Zy+61YZgCjN+oCOBQQqYX/x8macmbZMJPL6ySYtyIam3ywMq
gNouDgTeqDem7q46okXH2L3HyS3HebdyFegkyf2nOazAYN9A1XVpM5LnsnlxrLoEqDg/B8IIFm9n
Z2Ax+pjm+sNoKM96A7SITg6MukmfjWFwWxt1XTPQNLmDDCEB/KoK+MXHC66YFUDi7hpT74uljNeL
gvESIHLWIHhzUDBMJOCDoQjcqWHQMJDN861BIUiSKD9jdV5tWLU8Nxj0ocyX4NAv5drUNgDt0uwW
GOKACGs0jPTqfZdE26TgS9qFoLxosgpZyAVX6D6XwZhKpekuLM3B9ucVUD4QR0B+m7BrV03UJmts
Ye6imnJL62E/R3pHgp7e4JGZ1YFGI9qNI2y+hV+NbfVQUVDr3tIt5/Yi16ROCQZFbzD1l5E8TKZ3
KbVA0RqImS3wtgubGmxel7zMLLaa5Bdugc0N/e9gDJDLl7aN+nivShgycQRGRGMs+NfgSUJMQaE3
BszTsb8kA4j9hoHYH/v+WM3hR+PhOTXJU9jCh5ZAIo2jC0G+qMtizNtTFi0rx+y5z8sNdoMRVdhf
VLy/q3VZwJwiBsOjTZ6GkDxMsfG79oXjxcExb5vxGCZ6qh63MJquXkyx+za+r2OgOvM4n40JDWBy
nhRpD7OuMs6v23DYzpZmOTfnCphVv7BzbOBvVV7mBVB32l9goBKqxjkAQp5ROCSwU4vnaSbPvi3O
SN7dFV0F4rx5wgH6QEwMsQ3tICgMDng/bbxZwgN/gmngI9S6QTRaPUUFWF+2kjD3Hk8Vi9He1MN2
aB47ClqNw4ReLBCZlOmNZ3w5xrnagyIuzwjpTxQCdckrsI26BhLZttWUGuVO6Azz/AWD8IfZHYyU
LXhJw8Uc5NH/p+zMdiTH0Sz9RBpQGyXezIUWW918328E94hwUqIkaqNI8ennWMxMVXU1ujEDJCIz
Mh2enjLqX875DhOLl5Q7Wt9Ug4OoM2Il9PgAdUmLHEcL2sqy3tmm+6pUu29N7Pa0M9/J1FUw4qCl
te31HRtgEEG1clG8YzHM1Cm5h6KYltV1fic+DPdKXY2v4KCXTh/idmpgA49FgKWeE7kWoib3Vo0w
odU6ZbJGmxtFISWeM1TAPCAptNrlpxmwjKuxrHz94RvxiG5yU/E1KDTFOd7CQo/rWnQrvL+ruEOD
c0LbsxVUFe46YoUNeepnTM2zUyNYi+RZpv7tuGw3dT9/J5vLFiPuufVf+Dq/DCR+97o5G2+MQgXB
cMIx6WHKJTjw2eCjJvabumBTP+klnK+yTDbOwc73VZbM4e0yhG/ao/e26z8k9z66FRyJsYUPlw0l
k8KumjP6Rmp517eRyCcv/llQH47a9RnBs6zr9YnF8CCTAeM6TCBQBTEWPlW/8VZ+sQWjT6j7tUjw
hOG4Zr6hz6zG+DlU0W+462mGj/h1SK8aSzvszNKZHLOjd2zaqyIYHuakqrG7QC6K1helGgz+VfWs
FLRCwj6WICJZHalX55OflfprZgjbqyDMiFcvWZ/im4QSQl4d1WGh7LT3GdRNLsrIjB0K8VByKr1i
nWuMfdF2GmX0JEJ09bgGjiL7+7Gfg7xvIW6F/aAAPPAyMSmHEocBVYIDzCPJrvKs/9uQ5j1s+GcU
t/NuFrCWe00/k6bbY+Gv+Az7Y6xeSb+86yR+Dv22zlaFohqsUAegoGLtckFZN60o+FHpJAEdow/E
n7KN4fkEpD9XKMCZbYwHvbrKK39ReWNxKM2IN3ca5bNJqgNNkwuJ2iEzFt6olPP1rV9ObDPNfiLt
3XUtRNHLSTvfab+cibm0FQXbkEC+0aH/tuInM37sFww1PeHeK09jlutNva6d99rULMj6r2lOf/vw
ysfZFVHt32xxZfBSj89DX0Qdjl/cDnH59xc+Bxscz5k/9HWfW1VLqM66ztWaPDQMLVcIc4bv9xpx
+1X7YVTWW3CzJFlcTe9JOuRsSF5IIu7GLiSZhwKxzJhj6hAb1Yy5bqLvYu3qwjTkR13Vs3Vq5a5O
8V8Bd72Iwm6FC4/VXXYfhpeotTuj0jzqKUTld0LucfSuhyy9a71xJwzOa5pCQYYl0mZQTW5Yh6qF
/f3byOUdTNkb8ciTnlN6ZBZiXo9Kj/cJbyCq2GPk611sccqMe5vTQe3XZha7IalOiUZv8ZPlM9Hw
gCGs0/h5squXhaAcMlYTeezj9VJHeaS2NJ+qFU4z/y1NdBslGuIXDkDgl6mXnsDGnCcNEiJpxp3r
5LMI1XkQ86lx6GTKT1UO5ldm4cB+Vxuk+kFBX45aHLcuTV9pjYF3kyfVYn0bfP96pqdLxWR8wyHS
jfArstEtzV7x+oV0XJeE13eNSZqcsDuGicHv95OHwWxcdnQjJ1KtJYiGsQAo8zA36r5nmP3EGEFg
7r+cXykASodpGsJcMQyLcy8Oy+A/wiKcj1CQg9D4OPpLWEKI2c/oa1BGLdQrAbMc9jHM+ebgKRed
IahDGqfB49qp/lAvpXzXBhpX7AHjIIY8bjDKTpGt8Nou7m3t3KmPGnu3BHbaCS/O22HSaFOffdQ9
8Vi/NglV+15E0BSxGzJe7QbWs72OK5pRl0LXqnt2MXNXtGL+6NKe3S4Eaiejkyk5jLX2CvRUqYU4
YWqQauTE1gSm28C+Bq1LgFJJaWySlo1S5VjLZe/VsgwyPrcqUyS84nQdzRo6ZrLaVLHE1j+FMrqn
HoPiItBZWoPBkrVjlakAe/WbtYHK2oXoTEKcT0RaJnb5M/fc5IDMTg4O9+zElTHjNCNJgnHXlHC1
63xKRl5OdAwhNg42w7dsM20WhqE4PdnZdqUxy7hr5C1vuTkszt8K3oMPYWbXtR3svSY4k/rRsmne
wV2rQPzID9uNW+ZUlw0bq/D13ZTVNg6Oq3iK6/U96bw4i+VWZTCPL8zaozD+WkI8rEqvib8Maz0Y
If1jH1IUur5DxQViEm6mnCSKynmu9Xs8oTf9DKntj15qYhhf+khd5+WVSLxdnMQ/jIrxaCDJ10Li
hMYbDBJz6q8wn/muU+8xSneOWAkukcES02F1qMSSZrJQlc43333Ent4ug71lXf/Dh+3FDsHbMMOO
TWaMLPBiD5FnbgLSmpPpguEOod8H37XlmvxKxxULJ8M+XhH5kKL+Y3/r9pXhVd7TddklWJLGxd3V
wS8oFUO+8W4oKiPaPdT531WQJFklwYoFibtJo/oA7QwfIJmgNmLEyQ17V1L4+brYX/3Y/KDEVQC5
+De0xZJ4+IKJXvoUe5ojNzxc7iO2VgVzQ5PXdftcL+u7h41urdzPwOGX9zZTUT+Uf9kjk3hjNuCp
CY8dY0ru/lZwH6jjyWMzvGNcFFL2HNbNGKuHGc2mCnlQpCFPzsYzoCPgAG91+IYK/mAketA085Ju
A1wjCLlTfPW4ElfnUERA7kUwFnx7szXLcIvzYtubJF3eU8lfe0UuPRt2kTE7LP8YX/R5SYU6QAp4
94HABTR4G/drEdIZfEwl7oIWu2A3evKmipKSdvq7atmaLUrum9EToP08EBXVVGwjKs3azwcabAW9
wIuq9m2snpsOu2vvl3xYv6cZ9GY4xzuYPO+e6B7rlaEAzBjkq6iJst9qEi+ya4e9apdztc1NPluU
WV3P1/+MtGg7nexpg2mOJxT0J/2w4Qf30fvBK+7adop27abelg0zyRb59QVf12cetPvBEweQNXk6
20NMhMtae7Xoh+1+Xf2bgacXpki7d07cbVXUQWSB9lLF2Lcp3z6Hfgwzz0G/EadmRF0IVvUj3KgL
pse70YkbLeQnWjSDD5Hs7eyxA48stgkbFKaXJzK3sPYCS/J2g1jpgp9N6fC0+mem4F3Dkb4q/lgf
PROYDJrZ7TYCoxmnPYmhEC0zDt2AYZ5xUHkTFAwioUOSpbqbjdv2NPXe21D7Gdfzk9EsKSZlnxsZ
HyMcpmU2Eo5ZH5dzaD/WIT4wsFOFTRJUV9uvB9pQGObj7ZTKoEQAd4TVgR/X+WEJ4Xfdr6x69tNQ
ZmbsP7t+/D2EEBZCmGE7CrGu4eSzYcGHcxBJILXcr1HEsNjXJq89mamtfglDxeDZNr/rdIFLhUrZ
rtPnBr/GW+PHwWseAjlraOaBywfJj121vrVX4Z/y6CJdwg6Qki6uhusRrH0RBHj5XMqOalFdPkBZ
y8brngiaUsSwRpY4nrBK+KUGhlYzNDkeYTjg5pnZT4DVp6VrL3SqyC5Yg1seFfH62G9Dc6oq1GDT
a4VRgDxXbnpMKUgYiKsJpNlh3vmOX/zuphJsKPWAt7pSNxGxXybsDp6NwKd5tchHOIN6rd4qEr0G
8ToeFwOZod7i75mTCbgoVM16605spt0J5aovN0i3K/yPQLXfKlGYobFGueRXV29FJcdcBxXHctF9
DBLgt4fBu4mwpw0WSvgaYUeBl35KZr8tYZV9thzmb2u9ak9MgPrr8gpHwOP+C4kG+KC7wQMoEQKj
Tgfg2mSFtclatGE8kxvYAjeai5d6SkMcgn4fJ0G7H/vUXCJn9jSaYUlX9R1gTVmIozfPWLd8lZ5E
gwo2qOYVS0W4613Cd9ybH1Crfk8+dBAnwYuxCXNgFP3xsaHuZjc8YYqvsqpz2EslueD1bfJ/vfDn
P0D5v9SwTTUX/+fapn/89n8+qw5//L0B6J9/83rr0z9/d/m/10X9+1ddIxb/+LJ/XiN0DTL8406h
fwtKPP69O+q/SFH8t//w/zliAZw2QKzh+itCSv99xOJf4pf/IVPxn7/H/85UpLj8Io5SXFITI9AA
4+kfmYrwf4QsuOYpGEG+20/Tf2YqYlw9hJwAQjUJ7q+hNPqXTAUuvQlgARKfhjGCFT77/8pU4Eac
f89U4CcPSUqTAHFIkqaI1v1rpqLuEAZZsGpjCxqrO/gEXbOxmzQG804iVxUQ5YtIZnVVuVP9HQwt
lMtY/fTGITzh66ocLX/QoAjnFi4LdtYoW5a4LSJKjiJNvAPDRoIVLd1TUKtb0J18zx3auP7hYYTZ
v04yU/nAMuDvtViUcisWenADOJLAgpcbOwiAoRv007LtN1Hdm6D6XidFoLRDqespVuiWo3Dz2XyC
hSi1ibwsjcfl1Dp5nre2KykIqhPQgBPG8uDURHW1b6prNQXrmfDgxt8sogzBF3Y9mGGkfa1o5eeG
5IYr4ATzccQInm8LbiPDGl0nLC4Z0S8Co0TsAz9Pgi24BGF7Iwol48+WafUquvEeRQYbhE+ifWPX
uYSkygodrlPOCd1LWx+w44PNkwkKJyrsFI4fcej1x/W+QoHfb0sE3neZnquZRyWQ0xWfBp0gQ3Ny
HKIkPJvJ4pv13i3HsiMqkDoSPlPNaMk7dgyV+FG+LKHxdjDQoMpNS/TUR+M5SeCXX/9sHSZGIKnF
NE1v3tjaIo4GGFDsioStyyneJrpnffsUi+ZByi4ptg2Q1rbMpYgbv/QhnOzc2XmyTLt0K8CKtfnW
xGmmFS8mJiELc0Xzparlae7ewqbtz9qspw6VvqDKoJSlzc4Z76hG94XpCzgGSQvpAB+JK5nRvcs5
OHkyuHXV97iyS6vHV5/yX1Qs+cBjW1Y0hGcNVLTQE5j+QGP5gOILm2eIcCLh4FrUSH8uZr+0Ou+J
8h5G+t5wH6GaSgL/1C6+s7xFPcZDJ3W1Y1O8Txh9Eh2WMwroAO0+ztmCmYzARcm2pMrn1Hteqgpd
gqm13FIDM6NHQx3a6c/QjufFjjqrueVwHvSML3/3l1SVvvTcXqerVw7YefKmNkW6+vI4PQ9SwIAd
GKaXaSpa7bcZThP4u6+17e9TC0umX02SDZMfZfCTfJy7tmQx3hQ5C4NxwdJ9LMZL2PrejUnfx3nk
N7CJbS4q3uZy1Hct1JIbRn93c5+ckmn+4uxJqBkECcjTUztRcolJ9+omnMs6Ts3N2on1NmL8QUyQ
7GaiyXsTdK9eHBzaAZIBWzo4J/AFEntVq7FeVuq37Asx0rfZU/fBEuQhEvQnzN1nIuPmRk8ZOvI3
jznY56rpkRvAX/GN/QLh2LAJvBulQ4FneQayedP21yCMBN5Yz1Meb9HPJFJxFK3j2MgI5oMh97C6
3fYxNq1RtSXX5h4GZZOBcHO7xHr+gU3VedDAQaLePrAWKZMwvuuXzftCNgOmBIeKLruYP1i2r1Nq
Mm9R5CSnej2JiVdlaG2pl+QcJOzUYTZUawCmPprfaI8gBoC03HPLraFqN3QK/VpDw0v5CO9a9DSH
2TkXaABuR6IVWnBK+ge/I9AYaU+zkBocZOBgk9dvOxAnkPwEuywJzKLQ466ouw7oejJmGqDIsU8/
xnoT52VLjmHsN/kQCFuoRpXUeT9tU9/7m9gbHOwdGedD49IxU2Ys7La0pYu3ECEsX0DBjkdknTDo
GWfxENOydYrvMPVhNv5EuUrztQ0eejaiD0jo2q2KQ2gmaXCZZ3kr2wU/6rLTcXMwMXydiYKcDUkw
ZhQCS9MAA5+XVuSblTdNF9gdl31VzKCU6PPGWrhMEEeoji8hbaIC1refkd4A5ncEmTU5uxwPFlLE
csQU+kLUbpuQb5NYNKGPMYgY5dxDI24b77v3YVjARG5vk5Hi4DGAtFt6LVAnK+ul8KGJ4kW3D8Jb
7mk4BvtgbL5ql96xeOvgMPEDfnB1E2j1mBhzYSuWsZCMJ29tB2zE5Nva5n5THikMEMGsMXO2khAB
HFitRUX0xUVAtzmbbqG2nUmjT4mIhsJjQXfjxdWt0fFjKPheSYBhlLp3jQ9aCUIy9p7kg62mUo+e
hqMTJhds4Mh7dcFU+M0mimWWr8viAAyNBbTkCejB9OK506zFK8oExIEpKBfNLJBHqJXxAkLGIguJ
gphi0b5gfThdF5P7uZnQxrbL4g8ftRfe1G2HsVuYZ7c2/SmC4a63hh2pTH6PUKEK3wcb3mGGztYu
ITkySnPBuH7DThpduhH9t6mRlVSTDTMEDLIAhMaxJ4nJWoKADT5R2MpIz3he9BjDwU0wdG8OhFg1
IB42dwcikV2TVVcfunXLKw1tWthwLg0Fk0M2CDMbxYIT1eo+Ju0BAMIXeGaYq3RgGWGglhJwyhkf
hzn3HSA1kCng67wdGDxaTD0cCB0Ff1pae4d6agjM7Q8zQmzmKcT/BnhxGSFwoGuGljAvaEb9CIMY
5MOcePcT9ffUBlEmHIN1iT7WpewUcqRIaOWd52h64xxaKGFYHbokPW4OrjJs/LKOtxaiKWKJ3BSQ
AGuAbXWSd2wRl0rEkMkOKXIrBZSAX0okEDeCYW+b+DwTmOST59lyhN6Uwa67801yqCDq5VqB+Wyq
Xp4hFr/iw+8zzYkogxWsCSRQv8c+TKBX5LF4diD2CzCZSMpBNs18ewWxLK2KsKmuKjwrranxkkbd
uTOXWK+loO5PV/sX1OOtGL0gm7X8lIhwLjH2nZSHRxAhPFv8pkT8DJCO6X6AWT55aTsADpW/0g55
uSGK4E9QmG9buhQyvB2xjK6LAxlh6qCwUVJlrefknvSPHfF+PLLR+94r/DHZdyECvR729wVKj78q
nnW5m6v4NiVdDF7TFlOHzrGIBYJCU037rZ8xINq0CKoVL3wS3DSxaYqF8h1CD89+l35tyPB0FHPq
4vU65wsQ5tY/IXoQ5aBYsPjz/vc40efEDkAbQhxAf5z3QnyxCHZErRGHci1YXptwfWgoFF9/ApHR
DXcT1K0tHvdTe5UOUO3B3U5L+UeHwS7p52i/UN8BltVRrlOszIG/4A1xyO+ApEWrYX3ZXF/XaAQa
QmyPmAH8Ha7QQ9cKAyZsZGAgL5QbwHEC1Xtso8Iz1UMT+MExuA6nUfo9hfZGXBMeTC7AQbQ7QIQ7
S9f+1GOY7Gaz7NxynkV1KyB/5NNAfmMd38t1/cBgBjPRmAI0Zo8Jci4COj7Ypvnm13gN2hGAmorE
RQULQgt2G4BiwQOD+6Cl60q4CU0+ueFNiuQXqaJ+F0/OQyhIw5eB6t4v0Vz6geoO0fpWTXUF2paq
TCoDXZn1hxYmgK0xlnb+mC8JWYsK/GzW6eBGUvOoCFD/YZk2JN7Hj411WM83zyKou9x4rCtnb7kI
L8Tgs9LXEWw65fxdip9gsfwAmA5FS3xvcCZzmUCzD5PqF17EeF/VkFNZOyHo3YKR8jb5Mw6JB/yP
7rsI/HDqFd7izl5LkLCN9SNaBgqdvH5ckV/QIcSQIpoMiw1iIpJisrSlG6DWXeOTgHC7RWjQHUZk
sRDvWwQEYJgWTGV+SZr0YQnEHy28s0O6Mm/a5KeHdTRdXSZkavM2UkEuAgj1Fs2hoE3PYISkaDb9
r6h/mF676I9zy8tkyA01iAXZPm6zJOVfdVMaBuqZNvpzWxhGVduGOF2AFunEQIwbWSy2AXjCQlk0
If0TSXlGaqvkVYqXZoq/mMComaT00GxU5KkHI8NKUBN948PsRBB5SewPgFmgFVP/zlQUH3aJww8c
2wk4DU8zxcZvJBQ+YAp7+z60GC8GVjYWDLSi9Fuuk79bqXtzY9jlFsEwr4s3BIEbhQnJ/9J2uav4
8OhPyXSMh3gtkZwaEBwTr5Wedr7ueOHh/ZwrEsLis6969WdQdmQuH5uhf+/9imVtnMjdaJEPTmwN
l4tEpxhZt9u68R4DWwOmx/N0TFdvPe+RjfW2J3+xn63uksxvkrYkevqj5/kVT+2abkFoafARVPEb
YMMxUVU5152f5/Z1CGEvNf6tSGSy6xkSb/0Qg+T2YU8CgMrCvxooxULbBpg/UHZPHu/8HebWAMOM
OiroAlnnVnEMZPPaS5wIKGFrUacR0BdMJoAS2hLDIeSnjb7DeJC5RfVTK3nuJ/V7RQMvOE8fpgBr
umbm9Vpqs+0CdRFpuDVGV7QDzv7yFkSDgBi53AMVn1P1GCxXIQ5Wuqc0pNlV/3YTli4XtGo/otRc
1KjOkCC9zHiRLYZQo7E6UIgKj2LVt03KfyifvuGRPBp9JYIQQSymEB6L14XeYbyQsEECu61w7EbP
Apuu4fv4cy4Xgjaiou/YfzaKonMn84OqZp132jzW6T6OKL/BdRi7Cjt5AgOmrCR8wsr0LwmCzAFg
uH26VPk01WejgYL2UuBVweULbeJK6b11ff+UKj9BUNNh79nw9lfjuXFburdhCXfyCs2grI7jTc95
XfiqFdifkH3g8syAD5EhDA7BMJpCjdgpZzayjIGJ21R8T7YmPMA4OhE8e9fRE6GW71hf69z6iEmC
UX+Zp/C7XixKq0CSZJsQWk87/9TQDrAFQ12rwQOzDWyM8sAh2lnhioB6RDYBjWqt9dFjRuPYR7B/
/QcrpchZJ5o9wR7iN7WGCbNBDef0UfQWukWFHUJRUCLC/USgXIuIEWwVbHxBZhVqvsNrvdLvcRkx
PHYr6OjGPQeEY8pommICgyMS9VjjFOUGMk4s7HMVhCW0bY4GC/VENM3FxClHQBfzhVOQGkbJ3yHV
052x7rYemlclS4C57VHTee9Ump6nNDjhcu02ox4UHs3RXGk6nrulKTbPdVljEcse26DOZ+2GIkja
CYYp3AftrXdDHc+7VSUof94J93kkeUy25wCfC4F7eB1h/ByX2vLbBv1fAYWB/MruXOr9we8TvYpy
paBPY7TtOQp15oOwpAEWStbrbz90dI8cC/z9zbsFFg++LCxbggzOxkkeRennyOH5Nx6MJyIR+fCS
CFFoXx9T6Ewn3Pp3iXiBjCci6yPrYOaLbxqushyui9UULPeLj6UrRcYhq1zQF6Cngg2ANmi+jyCx
5qBbd1z5ssFEH98Rj7qlLeOl073JxA7DXrL5lyFa9S71Gti30FmarZV5kHQgELzpc5hD7ySkj8sh
YGLQeB52qtG5SMHqsq0MXLedXP8ahb3ZrQ0edBpv93Si614m61yE/e9Z+15GbfeCzPG0WysLp7rC
TRsN7euTDdr7dUEazIVJCK+Z3uhxuCDtitDfsn3BMPygcZjiEAdvEXBdFLwmyXnKXqHH/Klrdz/W
0E2giT7YBGHSwcyIT6FDVjL6DHA3Ah5rFR4trGRBtg8eTLgno/9EJOF+QVqk5EF/pNDlQS4qsXOi
Uzsc02KVaCeWg2bpk+qcuuA8CgCCor7DRS7PFll45G+uGr6FY8FSDpF/lGdoTAbJPNA3dpi/oyhC
kVjdgTQNLqaY+F0zTAVYBVVAb4IrHIIaRLpfNbAFIi9C6J8nwB6FIHkSjkPpNu9MmRPYlJM88RDa
8E5OIppuZKufgEq9DnI5iyeNYp/NBpRIfT1B/otIxq8ASUEygbuyC14mcltJfbu5FlNxvWJD709N
1eUCGhbGg12ExxLVW1lN7hjiqogxXgLknqapNDpAJJirD7LdEERSy+tVF86p+xCohmbDKVXtboN9
VQXL05o8wZJ4ypGIw7Uk+MDWDakOxz/jme89N3nligrle3/mqseKOSzv5nqxzTYnO1GtkAmTafcX
XkqD5SH1aLBzsUIkA30FI/IZGXKOgZXeU8P8oh3rQzym6NoaDKcJ1peUhScSNyjRGyhz2dRn6DFz
mSCh4ZL4cYrBzrVxkVYmxv0V6S6CsBZiWZBjv4f/NyLeF37VIMvPAWRjRI+eEbwBrC/MVvi0+wjc
WTWky2sYInnE9U+6rNExbqN938NqjgIIASFoDbw3QbEF/Rkh1jtkAuGnmO6XU9GrgfMEQBOQw4AW
gaw0Qx4PPrUlu8d480GN8Oa3Q5tHnsoBmJ7MbQd8AnHopi4CD58euN5nsrFX4kVN9lVjFJIgQbMp
khTKZoTJXuIiHux0EnwQjq/24wMILxR5Kh+Brvf5OmGuEoHE0JnAgQq1jZBnZyh1AThMD8EWRMPA
OsnTFm1gVH0/AwAR3qSBfLbqnhvd7ViCyKOWEkES0+Jlud6McU2p1+gIEpd6OBjqxeKEhOXniTK1
Co4zWO4xxeAojT5VrXmUluvzKqJbVYdfMRipzfhvTYhFN6n3yRgupYv6X1R9RD16izfUd31Pfrwa
HQdacpotjcnFFP1JVsC4TQPGE9V5bj89fZRbAId1PSYdjk8KKr9o4ugsm61M4+Vz66KbTj5w2H7Y
egqAa1Dik4BkLgxuwV/jjp0FsQ2/3scKF+VQ5Hev//YYmfHVs4dtHQ+pPyMXzzee95xdQmseQt+8
VIn/NtrwTyzhrJvV/QBiLWyqTz7z4n0wp0jKV/VhEshdCNySsq4GauYjYJRgOvC4lmCKEeRxlh6X
RvASGEZXNOSa9G1BLCDmuqs0lIO0T7osHucWtwEEsAT8FHSXYU81NSEm+Ai5NMTcE9Kh0kC/whBH
uPYAQcLVV3xv2mrcLyN+U0WAIXEvxXyogfQCdLCEv0PlefgLihOLsBOCX4daQ4c0CgkdYyhudNoN
W/Q7Jj3uxUj9YgtRZec6PI/jvCLUgJESzPmvYUY0LmhwHxFivnyI6v0wklOsIaQF4tDm7u/+SyG0
SYDnXK2/J7I+JNTHDhyNz7G4tDikWEoYdBpAkmRqRIGcWpQH45C3vVp3cRRvB8/pd8csxPAp7K5x
O6uiX4ZcI8VXGZnWQIZJ8MLsVS/UGHfGCfeWLNttAN2xieRzPMnSMzUWX27nUtcvE99wg0N0soI9
EX85WoieDbK53gq8TATncKAWBCLojY5jDzC/UoFDu01IewSjLmXV7yOP2xICbDk7SOZIbeMFeL+q
GRxyeZ3+6s1yg/9DzgNoO2waLQZF5AvVOX6YibzDZ42Phl75x9lnSOo/Dl1/AHkFgMGCIdR/A+ZE
HDt9bRoSX6gbH6bxYt440jGQGdnlfzF3Zr1xJFma/UVecPPV/GUeYmUEYyGDm8gXhyhKvq/m+6+f
Y8xqVBa6pxvzMhigIaQaWSkqwt2We79zLqnXZU9Tj//a0RHBazQ5EGFsFHEwjesuysBfYtxOfgBO
YSXeRzYbXypOd6aFW6vzi1+p2VzzoDi2rXOfNI6komG9iQWBTF5Tt3vyEjGxZW3U1Fg0XYyXwJoM
TmWdzpm4H7N9oG/cjsTfHL8eVpbKPukPbKPJOPa9vTPD+iURI0mNmA2zFPPPPsluvS/3EjPnZo44
sGI9OuWz+TNdeGXdHuqkOPqHQUwmBWrzWvQ5AXPnt5VAEZsxIqN+3Nh9sa6M4cVsSEc92rRHLl1W
0xNwS2KLK6GdJxw35fzFnfC+i+PnmI+Id2PLbrV1baqTYc4CTwdm43N7VxNb1NKSasyCejNEIGdO
2A5cJjln2vQUPLKYjSjplc3yj3Tt19QcdgV5gq1cKJhktqRiU2+dkMbXcvbHvt6oKnyPIecSQgZU
bSZY7dHcTikPtjvW6E3Kh1xU9zMUBanh8NXXoWVokegSpRbfb1AidbPoume31OJAUNTWSdogSjEf
28av6sM8ixOR+YS4d9JCwW/D+tiE/UBQXlxrJa4SXn2MnR2U6Es6GO95NDwVJn9eyhmsmGx/L8Sj
a6T+HZBws2rnRK4z070B/XFMJIZax021pUAb7Rrb/dWM6S1IuLfabvpc1t1j3P3yVOhtOKpcxojr
QuaCLtrttvC8I73rs+X0lz6JvoKZ7B2nq4sQETFE784ezvZywKg3Q7i0nNuCLl31w0z/xUwI/HKJ
6ORDGiZfcU/R29bofDY/0a0RdlKskgpYHIddlJKhiUr3RsDrTlKy3ztFCGBRzDPFWMugQjxeK00S
NO4HmfGPWhMGWrA02OSXFsiDPsZNM70Io1eHFk5nAVLwNK3AITRepwAMbHaPLASEuUAbShAHtGzb
SDMPM/DDoCmIRvMQvducO01ITJ24xrN4H0AnyF6NCEj06S+5NUmUkc1h2XItiAve+JgVXG/Vmscw
pX2M/E4nW1uYy+ZcanaDRfXREO0dn0FwUJrvKDTooYmPuTGvXYivYzGhr3uYEE2HjD3Pqg8w0gKO
pJogcdz4Z9J7T2wfZ49G1GHLAbXYOjCSLxMIiguKEmgmBbXFZl7mYNfMS7tVPptSqhmWouemX5wD
zbYYAZSLD+5isiXRcYKAUeLGnmISeqVjlrdHIx7yjRQpAW+3PeSao7FwBxVlgE9lmnkvgW2kpm7U
klxzzeG430SOZnMWIB1J2irX1A7pOqLMxXi1M+renSsdGmL1ESr6h6+pH398NBOiylVcgNMhvyLK
DSNUAQsNwnjNgYdcTRF1micaCv2ZieQta7P7SGJQtDV9BDv6IMGREs0l1aw0tSaVzGjvdclLAMDk
OATqfc00qTh6Uxpyoh4TdsNTCvxkawqKU9BzCxYVaT4qBJRqNDE1a3bKM70HkozsNaeKN0J1pLRj
TVvlYFfSdW4RGJbpBm8KLMuz2SbtAlJr1pzFouGtkPORaXabKqaB5wF4cbh/7BZrP2vya9YMmAMM
Rln23Gk6rNCc2KCJsVGzY9mEGuT7PhK70HnDBNABaQYq+m5r9szVZ+8SjiMAVDMEfFrjcVCgM/kz
jDgoCSIOPMA0WrDTv4UdEcpIXwFZSIO1p/k3CQhXJDh5UjKAdzUpLe4o7zXQnA0853FemoDp2i44
c+Wgj1w+ZUP1q9XUXWB8IFcKD4Xm8YBzT5km9GCSOiJ9VU1skEan5viaBtSiKulRGxOUnwT385qt
meXpU4YYJCGzzCnAfx6L4kduscZPydhcKk0PwkP+XiQbYKrJwtxfs22/qKp7tWpOXmzfAtqWEBpM
omwJWzVgin3Kh1FoclEFryQB9CMJWq7ZxlZTjoMX8BXVfGydZiApqFYct4d9DR6Zak6yNL4SzU1y
yRnWczaZpxSosgautJeO0w+H+CTC3zFrAjPULGarqcxWTWf6BPllacL3VJObdETCVUeJBXFnRYQF
wLMA9Cyi6Ueqyc8eBDTVLGhCK52LU+efx9D8mAxW+TLuz1IzpByK6504cAxreUVUmX7SnIHz1Ohp
NEOaI6jkidZgaqwRVQmrSn+e4iXw6qwx1gJHhh2O3PRU8DzSGlyF5J57UaL9spv1VJmc4lII68SO
KHqm7M9+7XloxNSxiQN0BRqpDTRcW2vMNtfA7QB5qyrCw76GcechhOd0WoQQkLouW3Ss0V26Hwnl
WWje2Ksf8uSV27E6Ov2Y3rOyPGOyqDa1hoEXVVPoIb3IOd16tt3q7GkDqqxGpFd5aG2XzD8507z2
4IwbDRyXGj0e6+nR1zBy3XIqgyndFBpUjujb+RpdHjTE3NAX3gV9t196+zLDOY/WL2suXiuNP1N/
E+tIP4T6GSV0GWhUutLQtFGBT2dN9SuDp+7hqqvG4fxLVTB2fQ/FSw7wkDUrvojmMAeA2R6EdkAa
f9DItq3h7UBj3HFESiTWaLcP423Dejul9FDsgX+T/Hp24MET1+dUUf1ZNCg+INnIvFsKP57DkS8a
KHc1Wq7uTQ2a9z17ud4Mvfmp6oZiZwvzYHSqo0HWnsaRVI0JNxSk3n3hO+5RNCk9CNXh7/yMIN0T
iPcK8h3q4af9jcIz75DbR7YrOSQfOZSOKCr0+jKzJlGS47LparB+fsVi5NIDSX9NDt+9hftrLMDr
WXZZlkY4F4sGyTqA2YdK/jQMTiZNbf+Oofpd6H6pMX+pgf8sBtALi3brtOxUHszYLtOCABwWf2Se
Qy6AR9byPcAkUE2wrTZuAR8w0MO5sOAcyHEPRLJ/tHERyCy5W0CQTXtRXPzRL6HV/dCKVkUm49zm
TxR4B0oRC5YDD9uBxHowRMOPXGsQ9L7d4UXgh3t20ZES2BSc/QoEJWtdhggo1yWadvIxLPRO9xlj
XCinwxxWh7Txr7Td4MAwM5h8mXNZ3gda2SBhUFdITPgvkfC65UH5urgOgXrrK8P4IDE/zN3n2Kh7
g2vVFJUbuOMNTQpr140e0bfRe5P2bOJcgjQftFiixzBRaNWEZ4sfjZZPtFgogm8dBV6KQsebckwV
Aq6SGCulai2xyPMx2tj2sulrXHbDyKlQDNlrGHI+wYGR4sLg2TwkLVW8BkuGFb7risxccKXUEg2K
E0+mCu110XxWccp7MLJtpUre1b7pbBeyegFODmXVDh08wZWX6GuBt0Ph7+iLrt95mt2S6B4IMKOd
0u+Ftn64AyggXtZvHQhekJyoOl7BfeKhbEMG9sE14MPRKhGLQx7pl/wu7VkQaCVR2qzEYXG2VPuu
tkF+q3hQ2Ekijycl9rbJ0p3aGPFX1FXdocNoYmu1CcULOsxad1JGQ79JW7x9IRtEQWHW8/Fy0UaR
eJDlV6flGqNCoYKw4BeJ5JPKG+QqDiFpIpoEThxnj/nsNOZEGaT5CLq2dhC0uIv9QInpp63NLUI7
XGhAXLhtAJCWQocWz7X2vWTuclHmMLLB4ILBr0rewOkVa/horgYOfbXadt8Gmcj5rTWz30gCrBSu
yuGX6bJcj9o/4yCiIc2Ub6du+KQ9/tgIHjqUNTbqmkw8Ch2eGOby8G1UygBaax7Th86/k3SxFiQ4
gz+8KXKQ+BqLQ0UuSqLL8bQ3p0mp61WodEbt1AmaK2+vlq9i2xm5Zm1lg2umLdWV3vHkdRi5YrXx
eny6DvwZ6Xv8PROQU+/3LsmGLGWRki8w0E39Omrzz7hUvwQqIFY1MB1UCCiCZqg1sv3GTzy1ybY3
cFd701VY6YEg7EZZEC0NwiEP8VDt1PN5sJPHzjROtXYTEZTqibJTamdRgWhBF4XIyEsUXUIZn6PO
ui8KZ1+l/GDafWRrCZK2IVVokcLyYXDJHNKY5ckXOFy0QamZq/eAbm5Nv8xkJ/ChjtrFhDHX9iXk
NizwKqCk5mzFbJyD0HkOk0WTgwnX9emxoZxB9J1AyxiUBwozf7yshtdD/JQigMKYDH7QBvuWdFdU
p4QECh7envLaKmxNYqdKbZL4mmiz1GAPryLMP22qoWub16UX7CZog2mKRcXBGYr0mEFkSu2sYhgU
hi1BOTIatpXtfQTab+VwZixUKyl+QION8lVW/ol6X9riIC4308jdir1nLnTP2F+mDbV/rmGtvbOT
vNvTwIYp5EKY9M14V6HgmlFxzYovPqi53Pl+d88h4a1F2xUJefdtVMIX/9tE7OUi+Aq16cusiM4a
vNSlRQG8jXmVu+gl0H6waDAVl5Dx1A7XXBvE4hGXGDekDbToVQ28322Lb6xGPDYgIEu1iSzOmmNc
kNtpvy1lzsyJmDNtow1mldndUaq+zX73WVr6nObjaDCnap/HZnMvguYrt6GaA+1GW7QlrezPkQrP
MmSTrrVHrbaz/dAogLYJx5pX6H2BCI6VEoOyegioBCWbg5qtlDjaYmRtRhi+5sjbAiRuwqUgkFnd
0Vl+keown2ny7XDUQSMN/q2wMXg02gmHb3TXNqT65sF99iKyJgqBHBdvFCmC/FmZnwUN5WTJrTvo
g5/huHw5fnDux/oVxTuVBL/yDi13xsmV1aPRRBz0C77PHJ2dQms3oLerqL/52ndHeLQm77eeiEQI
bcSrIoqqg7bktZZmFQk4oc+DnzbWhslnPKHWK7VjT2nb3lzh3YtdDHwxKj4fJR9H5/6+j1amdvUZ
LdI+5H3ZMmFxZ7mz0fqZ8duouq8W2R/JKqrn6P8aNICl9gFKbQYctSNQaMXLVKToj0ZuWtokqLRT
0NF2QVt7Bn2Eg7k2D7b7XHsI6QznG76MPbW1dGv43NHHINors4t3pTYZquyqEBtGjWvvqRbfjygP
EWfN3wZE7UIstRXRi9kKFm1KdDWZiToxaXEosvATkdReRVMbFjN/fApQLi7aXTcM48aShBGigiiB
9jPWvQknGt8teskctMOx0zZHKn53WUUFnsber6zihZ399KaW4YXO8aHpEXM52fDLQhJpcBdVKO3X
crj3BkL4SlFTjGkXOZ3/RUz01ds1Sf+0WPykQnsoS4SUtjZThn30NWlXZRwfafHhawydt17bLCXx
tpqLa6o9lyrjiYkePUKRSe3dYJlSUlVlthLUq2ZRvc7snJgJD6Bicu0j03RYshg8sK61ZRM365XQ
3gNHnq9OezgZbaA3QXUHQrW1UHUSc/f3qp1+xtriCfz1FWqv56gNnz7Z+1Xzbf1E/5mrMD6DtKU1
zugc0XsgkuWNuQqqKagUPgkVa9+CvOH5//Cs7g+2YJ81Mc65gXAMCQrxIze56rpdmRE1xZJVludJ
IHq3lmNjPs++2MeGzxSF2cG2nvda0X36f0vC/B2E+V/735UeOaX+/8Flfv198vp/zAHSQzgkM5b+
zwNI/mNuy7/QGP3v/0XCBMxJDwIn8Bxkw54Z2Ewq/Gu6iOH+Q9i+ZFAIg2aIGAkbSOWf40Vc8Q8g
KeoppgskgvcIPkX9c7yI+IcNUcNcWc6+tuN7/1fjRcS/DxdxHZ/Ovm/ajCFyTH4n+fH+DsJkKIXb
sC45ThfjTL0RNXkI77FqBys+jUkXczFjS6zo4z1Vkghl+WGno4GXpaOK7RNWukxzPZ6qBa/v3z7E
/2L0yX/+2VyHWiBjG3C4mXyKTIH5+89GO7juVKWGVVnUeEb6viTQ3D008Ww+VjkNJDQEqMFGm4Kn
tfg4VwfjrmxbYx3ge9wMZic3Xe9mp4jc6+a//+H09/a3qSx8VLR0JBO4+Hr1//maMPrbVJaqcZOK
cxcVaK1mczQpYS5DewlL6W7RVXdmfOEUXmzh5EG0a8N5ytiBSvdlqIfq0rc/63xydgYpmVPrHkPX
s1+qkJKxL5rmYDcpelCUDIcJ8AEnKTTfko8SBNBUe5Q5dOFHbGhT3O4NaRyYpCG3Hsi9uQIFZ9DI
GF+/fwmCKNgltkkkme/6f/gQhP4G/jWaRn8IgRAM4aQf65CKkBBbf/8Q7Ar0rotsKn7ffzTlVfAb
jlZL9Ua8xr9wSuFW5jxbQWS/yFTci6KRB3MkCfL9tymUmZy7MGgfM1jhHYHB23//Nbka5Pq3n9Cz
HF4TkGVeJsAyXsy//4QUlP00bo2Kwo1rVOsx6YM9kdMzbcDlXFnwvrXPbdAkukvAqLqQlQUXd8W0
zt1s3E35LHRgp7qkHLE2i7K7zTT1832Zze4TXatP+gLgiNOD0ybtoQ1m/8zNmkxCLm6BHe/pt8/3
ZIlKFGcR9wf8dusAUCxVWLJjq4xOCuf7pU5S+8UU5XGpfS7vfWcdImdpTwKQBl+5+Gzi5QVD/XDt
kmYrTRvOx7b0YBGXCgmGkzsnAhCuU2ujaDs92/2yXP+Hj/I/PfEenyGfpOewaLFa6Y/6b0+8MzlV
AexBDTFuvwYzB35z8TsoZipUyyyOc+1ysxDlQ9vSW3eyKrrWmfpjMqXjSkLqLievi1w6SMt92AaY
d6v2XHjBB/9bb9/PM5pMP/6sllKdKfAyMwHjO+Jc8qaVdIxzBVr1r6+D0JZ1COCqtnkzxU+T1dWE
PvuT4xjXPBxPZEfch6iF73Cri0uwgFj+cznAmjFrgjuSIkS/TOAiY211OykbxqKUB9M21M332sdh
mMprWxRPyQKx4k1JzUCF8ivIp5dcon9ATBH9tbey5TEH679Y7tzgmzr818NKX9+zLdOiJURTwrVN
z/z3T7iQiUdVDV6dZiS8/uShEe2CCzaJR0yDzsoQi1oVs8vgJanI78TB1ljI09BtjrpTQtyH2rhn
n+ZafMiCYH44FOfapYrtJKTwC4tLNIf4eVy2WGL8c66I+veCjMhQi882suK1i3xq48XWH4QlGwTK
4fvEldunDH6/CNJTsZvtMxSzdIRmtSlrpKleQ+k9Rv4Uppyd+LdOld1a933ePxM/IThrGuTn3JtM
5cuQUjhD3t+Yi3dXVxYQOcbEtjP3Ud0cbVrWhRdvXRe8kZPwpa+37jhv2zi1Aabam29miAXBCITj
3zvKyrD0UbRVN4oJj3XA3Jd5aU7kWiAxQ5tBBPIzT1O+MuaN0BUxQgiPhFAMPARKl5pemXhRsHC+
eFpqEikeg7HWOTmTeOn7tWulj4U3/Kzmmyq6fb+w7KpMTNci/jOMifOKoxZ2QpApd9z7JRAP0jC4
vZvAFfVQ2ocxWWIcQm53bkt9i8htTIqVKh85uVmmTG9udp0k0euHcJD+psB3R+Ns8GABSn4IVgGo
IJKEGHRkiLFnBq6PRvAy+j61NH6O4FQ71c7XTMdMiAP/8xfXMls+P5+ImFXd+ThWflCmOPpNH8Mj
MHnJWSIG7RA7udFnh6EL4vrqzzQO7QZSTlQquCub8sHVAOuI3mXv9nX4ICXIofBz9SZIXca5pLAZ
pGuR71xMWRdliPj6/UvQhdjWZ02dAPvZYggh6kJcYV7peFv+A8W6YDQOH7NecivybPWUOaSz3+oq
imnrFPUhowWHuDt/T+FKP4hGgqdx4XoNi2Rawx2PT0jxN1aZkNNzSnUxzXw9laJ4Vq2BxgBT/gml
j6B4+hybw7vTow0Rg2cRkJT0Vu17YrbDQ2d0/XNCihEQwHnLGhTjUbdw67CbfWNE6sVgPIeaR3/v
tDQb6yaOHxb2+wC+97F10YUMBEK6aKouTU/ku3PB4j1iHCyf8hAMC4ZfYojrPIFyWKQd7/q5tp7a
jjBrzDP04oTRz8m3qo+wIesyi/TBtl21ZtRJcKzKXmydrv3z/TuVSi7Q3//YEMooiYUsZgw1VOlc
5F+/WEQ7bZ1Knid6w7F+xxtadMfcLx/7KnkgxlJeI1jRU+OYECtlHLwF4SWfMsC+ugu3ETPc6ER3
1w57MDOGqhFXJdyWrbCKBeYU1etkGIGQHFOe/vrF9eQ6xq2T0tCv/HXX9N35X79wHc+4j5PLCRq+
nIEJURFzxn6EyqTvy4+yTlACculvwhPeU3sX5M5w71vilJE+fExN/oJWVPcHK+/DA8NQXxPxiDvs
t19E7W5KskfGqrRXv2i8ezeDgba4a4lGWD89eMcpHj6TRuKs6RbCtQ4vwL61zexU13QLHK5s37+j
BRVuameeHpiAtTNSJsRIOxGndHDPwLrtY9c4OG667pBkJu32bI50WbPZtOghwJnTP6qwLH3AqSil
uW9VEj/VszmtqZ3OP2rgvrVFJnuNxosDmmn2zBNoSd5CwHZHIYf5ziyKTWko0jbuMt6UTvhGnWPu
p55MTlC/E6j5LajcJ9aorrHNaUW4JadHVDfHRvLghcBzj5Eqj/XUdrcs8Zq91+6JGqkb/jRIr+CW
gxkAtDHPL6i6B+IjHVV1kCorpGSSBmXAVJg02qEy2fpOKo4iofS6zMWvik34BEcBgwPpZVZHcxbw
rwHhAGSjyQ/XxTVrMNQG1qkIaSJH8Y98COaPXWt35bM7dOZ2sStj2+nfZmi+ODBI/xbMye+h59tD
R7YXXK0PMnaezKGe779/oeBk7QXTMF5tZgtuqBFXp6nNu3Xbt2oT+UGzd4K53AyTzcFixAYJWBwH
e0eGP4kpVOcFoPUceYxrM3DSb72ROU58yxENTWe4Wf5cHVsHasJZiuFmUFo/0ZR6G1yvv1VG399I
HgN3O+jWjcGgyOHgL1rgg+5RoZOzTWnnmxw+AdKHiYI323XQo/hNDIdIt6H/8fv33/8kS6rFEi59
qvroIR8THcLnrxbSCzq1zhsY/PBTpKrbSslkL75SshvWya2dYlMn2bQrOLxsQinIfTPN54G3I9iT
hi7XrZiMXW0vnFbZjHZFGpI5zmcKi3PW7gmvuH+dPRcK+JK284r3eDtYi3XmpEMlsC9eKVX6j8a0
+GDC0tU73df33xP06dCnCCx9NhIkS625xg7YPi56wACux72wunKLps9+iauaS2TJULkQb10wHi3h
NjtiD+OqIedxGuaORX8ZjkZTQJ2aJQvsPFJxBxZ+Zj7DshbJkNLGiMNd5EfB2ohpVOJpaJ6w9s6W
LW4Gg04287Zgbacr0ya82mB/Lf4Ui68zBRLaF5I4aApzBF+K4cSktxE3JUf4Bd3zGCwXcLD6sZPR
vfJ6dJeFR1snqjErZkfYG5vs7lzWEj+ZJAAsXaqqVcNOTEaJAYi+u6qNutzF3fwUcF048zZWt6j8
jSrNe8uchZ4JFbqH1qo1KGGqJ8ONkw1lvy8qN+3u+18vWis50r7h9KHGz14syalprOYpycQHppvh
FHRJ+wT3s0M7h3nNEdUOd/WjyZF0Q0P5t1zMikkV1zRdpmuDxjkBPizZVeq5UL+W1Pqyxyqmt0zt
T2vTIopuRzUPl3Zo6b2IWp59OLATCuhgxQUkJ6lHLth/x++Gbc5C9NKBzoIAB/dLbQpI73Kf2+3N
YSM9ckQZL5aqGDw0ZCczqMXKheGI68RaTZm9tpInSvspU46cKSXhZgEF+AlHxHrpkt0grzZ6oTUB
mEsxlcEmLYrkbAYcTfP2PGKTe5k75M8DFiuBXmEa1fcwxt2kg4tVk72mInJxH9PU7RLgTFdZT15q
vwJ5qns+u2HJd94UusQ8uvvGmRPCMkwL2flDbe7DeT4Ti662iD50QHP4ZMwfGA9DCqlqoqzJ+daM
Yjv1xq5D2zhYq7EOiQN5Bggjd0K/L4aT19LHh3WBk6znqyc5MDuLsSnN1LtzmEfW+115p6iFZyN+
o0m5R5px1PvAlS99dEtobu6swOAQWxoc0yxGsthy2lfV1czpptYULHMfz6bbuNCE3GGoDk7RUPFs
/YH9t3dDfgzN+CRs0CISX9wUMhOTGNOoSM6gNZvnD0w46c0u9oZCQ1wxTDLwj5ZpW0ie+VEAoB+b
Re2m2q7viSQSdQ8lzSN9ZjP39Dh9mhHllasIu2FrQaHeN4nJcE93QzSDAZwolNbJFDILEE+VsTAB
rK5giYP+wy0DuJUi/93P0cXxquQycTBrp77cWU5EhqDcJDXTEhMcfcSwvhaSjEYUm6fSXp7jyK3u
mkoOG8QhZJem6S6Z81OPkEkVPJb+zNMugXpXYTo+i15VWzd499lbVi0a3XXsO/IuFNUbjs5xPeAw
h+DiGJO1xPLbj9YORv4ORO9M9c7NmlVyNBh0qpiuk8+/AxIwxIoZ3GqKV5d40zpNE/IdRn3uTflo
jaaxseywxnVWnKMsOIetePE7EN6xcsN9o9JrKnx3m1geAxZruSVrM/PnclojZlfa9DjY4X8ks4FQ
u3L73VwvR1tSs3ZCyvqlQxnX6xgNx7t6mvPxQWW/Rq+9JEFeXOfs04Cl3HOum56KkmDbS89zfxeM
U76OF/q8gSLJGkc8sc1yOoc4baewQVLtE4Mh3HvtyZidJHEgIjDLp5TznfIa4KpGEc5IIrQBsOFz
nes+OleorCMC6Wa7IW4m4t/2Tcxc0LK4Y6AUJCM9f5flsjuMMf3DstZcSF6alzQjPSbqZzcYGoT2
9sWt++aYUzDsBx5nuyW6hWuaSSaCSmM530dRN510BMbEr2g5JFHGef7NiMy9FbnTwcEGgxSB9iZB
/3tlo1FrOEymtlEdqPK9JIXzME/1sht629yUVfA7ncdVPzc44lQR7ctndCH2Ou6sj6hCrtA0sbcJ
U5ZTotULzONKzUIea6I79DhINiwjgzC8iNQmV8x8qZ+jjL9tiDK9podK7DcjWS7SlnlE+C2IahTF
0CMXT19KIwyeApzeXmqqm5Ehe4TlD1DEfCLBAm2I6Kx42tk3zQxPCLL+oO9EqdEwqcD0+fJTXhKE
kRSFGUsg44yGAo9wwHK0stH4rwSbtxeFt3RIlnuvwfji1tNdO7D+x71Z7f3A+PlNeJa0AQK3Ke5z
1OGUXEZGG/Xln4TawoaAaYWmxcB2LZnVkxMEzu37MHLCx7L2HjlUmZZR0ZSWjxM3OFwIb0uFCJZx
GCsMnIxmAoXdI8jD/WWXDChyyrPKKcQW9I/W2Cyy7YLleWkkxcBOnOKh+VUFI1sjFyqeyXkleozg
ZdhqXJUmTeL32ZmJJcgknTe7CpBUFz25+jCf7uJu+tWYmI4nHGiZz3TCpWYUn5IXNy0w2TFOxBQ0
YMEUmT3IEduzkbHJqqAuxE++dhmBod0ak93Ma54Qte4CPtYYUEswfboi2onLH8yKSMxh0PUI0u7t
Rg+5S6qY/5KH2mEqG8Zdh+YdUSHQn8w5zGRLQJhngUMDux71ipWDgvFI5OmdogBa/+VDiSnb5yTq
d11kHMBhsTq5wYGGa7EenYUBlUtxV2MsuZWVt637twyce12MldrJxX2UzKXj+ozmdrKYKSQterGT
m3BVbgRro3DX2RjRlo+xEFK0Q4Q7CbwdJp9BoQoK3wI8WmcIcmgJQnYOowf9hDkyyIdGOTG9Jsn3
ccEVnevzppUz83BMjKnEq3+05ioehpr5zSXvrWGRawFYt+Mq2NWc0KdpKQ6GrQ4yGN8HY5PBv81J
0TCDaF0RwPJkfqhaNFeh9+QvMVeYMZ0Y1iUOqH7nTe3JHc1e69C7b4AVydqtCv42Uu1BmgTcPUhm
kzD8AuR0hydlb1FYuPn1/EjjliNsJjJkpCwJWOpdhkGxlo3JNmb4SuQ0WH8ypsLKkRK727AVSbPa
RikTfbsKKjlS7N1QdodMcWepMWyinjbptk59thG1tzVpwRGfD+M7K3QPgiqg58VUIGk3MLMkPKaA
HLUb5y+j8HetAo2SuV3vcetmmzGu+s3SrYQ5EsVSe0uAao8Fn/pUQE06ilQblqozZeF2YCFNLKva
uQzD2zha2S9jcGExvc0BG3xd8tn1Lbl+7e1g8g1BTj8hT07gYrS80+KkDMWzYbZawcko6y1mFHGs
HQVvBbmzHVlVl/W0ggxMhmEDnF1RfimmrXSGD4jYe8fKP8pEdTsCq/wELuH1vHHOMUnFAmh9LT3c
Y8LZOdLseeHwHuh5cGrBMKMXNIrmDqDwaEtyDUXH/NM3z40/TdqkmyTpnhkth2KqeY2ZRQEGgt+C
S9IGwFvs3MUXd1G1NgwrYmsIzw77w06G053sUH/gQGLHdMtqm7rmp0Xpa9O0ItqiIOFYZ1LmJgb7
1A3hjsOp9vIS2M467g4L5yDoFWmvasmwrrFb1m4iabGjQHRYHVj8I+5a00TplGnzyhcRfgDsMhgp
TzK1Xow49FcQvQZHN788FyD3c19aG2L3iNl93zgOMWucdMiCj5hPCQhkmL5yfNuDj+jWZk9lQPBW
MgFozXNqMi2F/w0IiB2k3TGOeK/cRWxHobKNKrjqMjyU86wHq4wzTiWc5fXA+NFKhyN8ODJIjtUn
VVQkqOiBBy7cVWLzpy+VsWzdadkWZnThpE850GFpRy9O1ZCod8HCNy7shJ17V9sUcJAJ19R1FX9C
53GVjTdEit4bOT6YNdUVPEW4Nkuon3m6xjI7EuzruexYzJTeDXNo7EGl/FWdOWcv7O9pErgsaZna
S5yWpLNx36CZxm7pLc6FMv6W6+wzevKFehp7CY9S0xh7mmmwaj5VEu57hF/sistFm9YsP5F3LIk4
rLssYnZHK8t7US8lo9xp5YMUc/AcCb0tTns39h1Z8rTfiNDnKmaFE+JmiTzNZHBFjqoGPAvBdNe8
N3w/Z+b8HDI3PoRGWe0TI7bOWvAwMMz72CpUAqJ576Z2PuIqwcLtFbz0CLVXBux6KudXu3XcjV8z
2crlehn2LMDwTMYD18vkLsOysHOUllX4Wx875sUqMxQH87BqPUJH9JIeJu+BbAjDSFX3J/ImBqV5
8cW1yDi646fholYhqcfQNY69F6yJ3SYeqp9Icfot9swLB43VNFckM89x78Bt1T/9LAZH2XljyBxA
tU1RkUwz/y87L+5wjR5kPx4Yfr373+ydWW/jypZmfxEBBoMMkq+aZ8nylM4XIp3p5DzP/PW9qIPG
aTQK3aiLulW3CvkiWE6f40FicMeO/a1VqPylLa2fVGP3mL0nN/YuUV9evQs4GfgoeIPXoNwdv3ur
LU9nFMQ+lSh3qRT4JUvwLBzxiIVd2wvVj0xP65Pgpmx/RGNsLyrB/tiKvto0uo+lcQLJpbzsUnjW
uhsT2spuxEkmatyC3qT6SWLhk5Emji19pDfgxunXZvfxpz1wPaUJk5zpqJCH6S9NzbbFGsmOJ2Km
RI2MIc7Rw6lnHolfM3bFr8Ac6CeKF1pgvO9YxzsoA37vMSkIFBiuDz/kjJHqa25CDXiscWzn8b/C
W9E0KWP9tcGZSFRgvjDCq3nr8qwA3ZqDuEqY74bX99LYzVVLnyKvoLLtoZM0Ls4WFGbW3iv15yTO
3hJbo5U8FJcq9upl5YDeUPN4cKtV8HFMEJK+1/yMy+bNDlPavxCfuPnBkdK7Z6BG1dkytF0gWoaG
bPKNTjIToYSsN62W4HC08gPjHz5bPPHbDcnS0nBBT2av7L7exByo1dWAea0kEc+ACiwGSr8FjqN1
45LDDQfzk1pn2FTBJ8dJgBQd82r/rK2506Iacx/QlifAEa9zjl+QP1GXMlDE/TW6tFSx+6jnDC7j
7kL2CbJSmVCaJ+7gXcI/knDu5f6u/teUhEtaILBBXfVHEv6fJglHosW2z2br8UcS/kcS/u+UhP8n
TwT++4jHqjOIvGr6H+IxVd6/BvE4toaaQOd/BPG44fhI69LmYI3/JvGYU5Z17xTiv5J4HEC6HAP4
kN4f4nH83554XBOWT8c/xON/GvG4JfoLbbL7Qzz+fxGPc7M9Q3sNV/IP8fgfJR6HsQa5TbnbP8Tj
/+nEY8f0C0wv2T9GPPbqTN3oyIp/EvF4apMvjmD+2cRjV3oMumKy/o8iHjc2P7MZ1n+Ix3+Ix/+C
xGPTi785ia/+5xOPG+ZvliBq/hCPmZeZQ+X/APF4tNTAgW+0/kM8/q8nHsuhYiyvFC//NvFY6tV9
zKf/xsTjlKPymXhsjsEf4rEp///EY8uZnusePKLhgFqe9GpZoK1hoBGI4djvcAa9NKbxPE2Vj2aP
QidvmvdmdLdDWF3DkjwHEPy114u3wOreu7Lk2E5Hc+1rxb5UnC91nY9F3H6zjfR3YE4fZYG9Epnu
Jcn7q+Nhe2SOeEOEyFs6ILghZMFiK5l8t4TAvt0kS71H3VFWB69q39HFdmemItzl1ICtdGzE7ma+
y9NJrg3XJL0+1eEygL3SMTvMv49rJ9Gfgchn1KkjxBmzXSkRcWRdT/M4zvDemwQyohzNg48/oNMZ
3oZ2FWyzYWRMUvzm4A0wexgzqGW+D1i9NSWhJcf9XYTo3RBkZadUurvevWgcli1US/pO/wyS7EnF
AFzNHq9aB/OyGqGtaBwZrr081xZVor0r0k0b084/3YCZVelEZyhJ+zKX5slFH7WzBo7+JxNfM/oB
pFmIyOzSRWtiwslizL6pWoYEU0VACUBBoUBmF0Ti7Qhya00Yq7VI0QOqgqallICPQDQQVTuUtngq
dhmDBL4GjjpixmTJGMxP2TiXqAXirczZq3ZEphYsGLFkEI3R05VdogbJa19tk9lTQKoQICvAv2UB
6iWB4LKEtm8vh6l25+HjmyRfBpgrNpaO625czTAAAqTY5tqfAxnWTaYVkDw6AMm/lW3GS70WyOq9
wCQ8G2rryA4QbqN4BXGqQRjGDqNB/AMlGh4cxMbLNhkx3Zk/ibFo5xT62Mj+nfRI+toE7sbP7XXT
xAwnJregry9BY+G90LF6DhfCKclTPIVPYxaZB1lEz512GdzhbqNLx/kSHoN4TFewL7YkP+19kYff
eoZb9kMMH7KKz2M88TatAn3DvIV91AGqbEezhv49j/Ro8j02gmyLYGNbZM2agOFp5Ew5qZH8FNYl
YbBxbcXBa6diF/g1FirrzSIVtk0SCPVu6AOJ632Sc8MVITNz0/ylAJKbjc/lqKZV5TFYaaloF/qi
W5nEFBdmWoI2D9N7Cp1rZcMvdAL7e5TInRmnI+orxr1GZzoDOIGxOQyfdrH1FIgFhNGHHn3g/N6/
m6EfPuG+4vpz9tlwClW7TUA6bsAvATOK3oYprNdOv4gMkEZ+65zkwHBV4uT7rmPMJmFAIQi69uSk
9VaL0mhrk2Rj0NReOnXIByLxn33myUc1IvsMVg5yQwbvHkSN13BqtYOr1MoBsXOajZ2iDeRKqx6B
7WvhoS83LX7XRj8y35NBPobZYat4jcgXLtOEgG4o0n1gZju+hhHHqKugKkrMVPN0MVQYRL4CvUHk
OOcSP8k8FmMeilmEWHTtUxwwMWt4/ZLT0nIRsgYsOo2ghKxnrSoXhocXZBhgBrat9z1j/mdpauqD
0IvL0Pjg/ratVL41ZsOsgL0q+9HaJi3jA/Bwzlob3lLdxGdVhfqCy/A6QAUaJMjBzml0kNX+c5rE
ai8LjA65/BGHDoBZoQNLMc2SkaNwn5IVXUfl2hiafLWtiBms+6x0ue7acoFPGj39JvWjg9aEt2Ry
w1VuR1DhUawuHMUfmjiYuOTFD723gL4QWo6QwmmemRz5mZittIxsp0hL1mVJIMVBfTToO8BWHZTt
dgvV9WdJWn0/VHLtw+ydnW0/SU7cGyq8TY1MABaPs0DH/aOwV1M3EXmv7Jqx5kGsmbtmdniA4CKw
Qi3G9CXVanL6AhJ0OVafFWL4leEyWyJn3qpME9TnUbEU46djoJkJyUZh460aUL7jh1VUGUNdJBcy
MhpeC30aF8HOQlOQNyQ7crR/69pyYV5NUiyiHCGFlYQe+KO2J5LPCHCgrXIBJ9Zy+wZkqZDbrBcb
gAPIZOuC0UFh6hvk9Zup5s5QNCVxpTrpmGhS8TK3+WYk3KXBvKmh5z/4bqYfQZGZYvQ94Jdd1PPF
CD444LstIL+eybYkBTONRmz80iAiLmvvkLHo8F6btrq85fjNMGq14UoNdb8p2uC1rdRv4D43BjD0
IWJIXoMlMAXQA1gVtJ4BU3c4lj3WFCC7HTz/oEbkqAKM1HbfnPXa+Cg63jw6XzZF7Qnm3mnUjOqa
aLrJyzeBVWyqb1h2Mcu74RmJns3cVAtpv2eycXgR2C2WjPMHC80p7waCxS3Cbp9Mh/lCOu8rkmaw
N8lNgYWE6mmgE0QfR/qw751rFMuji/BwR+LhQ2N0jHEix4guMeKnpTMC6tLjAGW9qKPLEAc3ofkW
7JyMaEs1p0YnE264SzoaNF4VXDPFrSb23a3V5byubpw99R1ZkabTPzvUOuRTgkNdARYyW48BXrN8
6j3HwRcRwwtvzt4wlsfCa+qCG8z40pqltksBkl0S2R24xZY7zdPkZmBOCNT9cSbsHNxMAyoHUQ8W
ht64PpmF1FpnTfSVxna4t9wJMOLkxjtpdSxzTXfH81KdZdtDATRF+L2M+2Yx9eZwhX3ewPWW381F
qWfJifdysnfi6idzgf5+tIaT5bnaDWvjZ6EGIjXzM4BcS5Ld7jGPC/1ch67P6D1cCAP/QUOgvRx6
hiatgtEsQGSrgIHbdd+bTCjOMPkOtfihyfPaYJLTT3aMxLsb6KjjUgB2vMj54fFRJ3T/UEF+/Pvz
lWamW4L4QOfOeGXq5xIs3WVign/ZNv5S9E59NwcmiWJ92NadySx/Y/hbDHpA3ALX2ydNFWxLl+qB
KXQiqiAhyDIb7Y2BQofoK19H8gjHZBz9qF0Ldn1ui7WGFm5B3MYhpRh6O73BMoLOYg8hYcX1nH4y
9c9axwBcrGXqZUwn5uXlbByqbevFyNzvVRjO9Y8xvckERaIu4vBiZsX0lrG69WHa3MPeVq+Gs32M
8iF0DZ8kWI7Hf5IjJz71owsr0qjGO0yDrQGY+2BbTCGKKpOv/8dTbnsXrbTfqtbontJqL32R3a35
QYuSfA89+VNPopUcW/Pi6U5+lGO/7fyBMTXhHltN+Rf4gPalkxIoxuBtMqYwjx44o32MJjyNJwnN
L3UOfZAxiz/ZydltzGVIGvsoJs86csXzhx1Yd8PEto9/Pwxd7Bzh6DLUZYfTmswEPUrHbPaE8sx7
FrfqImy1c0sSVlla9btQZclrQbo99gZ5H3o9eQWocjHjXl5dJwku4NfeypEXXumt2FWNNtwtSCxP
mfcej9Nwr8cZ4ZQO9WY0IvusGUCNkMqu6865F1bqFVT63i/B1euYSXowwcvs4ym2FnbpJJtJ2c1a
WY4HRb4PqTR1a91QneyiJC4/oGsuaqdK3wmYHfLOtbYxQY9VGoTiIyQsDlw3ZZUiZroYXeEyX1dj
6wzrp0Q6Px8MDQb05pjvaxjnBFWBFEDrJQe9HF1GLmPDynZlIKJdS7j29HhoeBP99dHjqUB6uAjD
Ygc8sd1pvet+Y/5yHblp9+qOgX92XPyeFrLnVWvWFuN7erwhGoEIvlH9m1FWITPRbblXZsNMetEe
Uwlx++8H2+NNnZXz75vthSPF+e8Hfx5P7V39XDE3vM8eEXkmY2u2RtAMlCmDJUGqka0AEcukb5pT
OmrrtuY9HYft/OsWR+UL1jE9J0hkuUyMl2D0gpNK6x2RdH9nytI6aHUg4OLNH3ZhtkzJ0y5rF2CE
6PN4ZBHkBmGBY6mLGk8J7PyMaOGhnzktmvI+oQgVW2E64uj0kzhG2jejgJywdrvee+XGri24lpsn
NmyQraIZFpS0XXGyxuPoZdlK19DR6YMBic3K4qstmcsHHiYEd5uHO7EMmwP0z2KjJ8WJwfr2C9v4
2U5N9ZTr07fcGMGp+6F+d1jfGE931ukwaVvDutjkh9745VoiGUN/srDXpZH5LuJWJ7MK4nUEoE4C
1bWWTub+GPogPFrExtEpjshRPWPTZeG474gQUDYEbGPSIp9TLHtQPyUlsDCvRZE5OyOlEk+J9S3t
LE2pk/k7PB6gRZ6Hthw2tQmcWZ/Dwp2hzkzUG3tzzoD7Hla6MCSeBzKtXibkVTZx8/HXYpGQHpiG
mBt8lLzhnOR8babAlAKSkT5BEHy88vpUt4suChUvoWTAnyhReUReUdU7oxJvMckkMgAyvaFWNdcZ
lyQVkSpX8SDJiMfZOdKiWYUSDEed3M2ynx1zNUJa5NrukVlf7ygMUq9TlKGbMHQiwnF7Z4A8AGhp
+XdIV/th8LmBu1N6zgNNLF3NDo8aHum+teFrVttCXRQzwk9/PfR5cQ3tnPHhrF/VXnnrsT7dIuiS
694NXQjr04cqlNw1FsoKg9IPN5h9S2togb3e9kwMT8Vp6qOclWzYRwiL3nihgoOP1GVDJiDdJaU4
9FLqbysTrubRD8sJqrIXnYa8wvswmh9x0aNEU7KHCqteKuVDZbWrCEwudWVjyncRVmQFuaWieem2
IAXyZ2Gpl9mlGDZa+2YDyZQ94YSWOMg3OUi1qusCMn0TvYUQ1i/lCNpB9OEl4U3kw3v5nBITSOpU
7H2Bz9KJ+/jdpMZaa2OdbeDDLv1pSo5ychI2og6xXgg7TJrz1Cmdcjf1zc4c5DIHtrLHPd8Q1p9X
7ZyMTJt1hKhGpEFgHm8gm0G593VF87asti2T4JekTKYLIRJ+llb/BcJqWhNDQO3NFmGFJDiFHFtg
YrdrY/HAMcWJ498QmZEoVbLbTtZovVThoJaOQ2wrHdMYk0MKwTO0KZXS4WgC4FpzOSL7wZF1iZ03
wov9OdMtDcI1aa001sSJq7B2g7dGz7UzhWj3IjUo4GXx1I2OsaZhRG0Coo9QD5DR3dCCan287UUy
tWSVmh+W1ljPZvSrbyl+LVR8BZpp6D5k5QwCPawTATG5NGKjm0fncgY8kENFj/JYfGLwC9DKmzuq
tBc0c8jTvL5eOV2QX03B1HkOzbn38/G7asXCkG6yruatxAApG8mxCA+8NQEfE7cSGCj7fZDGOgbX
5pdIENEXvhSnKsx1KsbKejbK+ByQvEZFD7bBJLpqlxZpD3dAY4Se6DZFQbLWcIoz6U/QwBLNb7uA
gdrwW55HPUvPLcSIXZXKe2cQO6qrjLxQ3nnHoJf7UCWPGDKNvBlmohBMsIe0KOMzlxAtxsE+JPqf
Y9VeECEzVo8X1nO6u9R7cvBlOh09Ncot4cmUKs2WaxZsjwCRyxY4aLVTIEeAtwOgY0evx9NgUoFF
yrvnJnzg2uAm77MJeKxQLWvhhgr4tyFCdxVEDriSCXOW0TjeXgQZpMksnSiKewIQY00QOwg/fAgX
z7mPso/iz97b7E+WeicFzAcetDRiN4+ZAK5Vh4b96tSoG0yWPs2VCUlxAcUzSfTDkOAEnKlquHFA
lNMSfCz+YzDFS6vmOnASrUVP3Yrj42EwRvbfbgrltHEpk2MRYiausCEFZv8NazXhMPish961oCMF
kJNjxxCHAHnqelTDdOrnh6Fx6kNDqxMVREVm3bLHQzS39GIZXRS9O4Wn5Ozjwrxyo68Xg05CtIjA
/cMoO5MuyQ4ZfOdFLWd+vxOk9OrKjpsszmiLtN82gYF5GfO5jO59FFe5u819Yf6196khwL1mwC/m
UOMbcAMI7ELVT9m0qxTV32PJGYIat1FTrjORXL3Ra/aWBMOWBdVw0fsIch9L0bZpHGerGT08krl7
TDsM+aSXxqs2FuOu9YtT6TmE1RtoegVftfXlTJTNMrXNSrVIAoqPuouakzuonr1Y8pyy8KwINPVv
FDTlJqmmgO7UTPDsxhNhF232DlgbAiD2vXNYICaQ8llnhWw2FT4lZYRbA4osRr6dST7unnnUDzXp
4hzP3lSG1amuzGDzoF/89ZOjT/g+zCtgn3u3yTKoMUc2OKAjAkA7c4mnlSFkGkJuWVUMK32+ZARB
jl0yP5VJF2xHyO3w113vyAfAdYd4VZVZBPZCI8ln1bOcIIddVnsXP29oCoa6gZgapZEqGPom+Ryf
ctpTe7/M3nOTRuUQOPIQpSo68X9k+1sW5kXHH7Gyk2YgDJS+OSTldqQFE7b+YHCc0SHD4k3+OYLg
5ark1PUf/dTaVyunf6HTqfQJ6l0f15xtFGIFrto+e5ClDwFCqSoyDj3mtvcehfymac1nQrTV1aRT
bSgF5ouqdMGPNtxUkiarssybe52QFUmLZCFS/3s6jTCc3GTaOXrJlcoFS0MwGk6Pj+rgNKjPOQs0
KT+8kvpSN0FZelMxWLsyOw6JJxCb/+9Pw4gDzAR2LRlStvGDtY7iKj20SRcveowHoN+1rR4qeVEN
ZiV2CnIXda68ibrcjGzOznTRtnUZFadoZuY1ieUd7ardmXZFyQPbYpV1VQxez4/PmhPsWc5Wkxyh
a+edcyT0o5YhfeyPsbNX3OvWqZspJH6GsW2bJtpUqigwyITeabTa8mhMVXdzojzdO9TyCwEt//Z4
KIU8+3oK0Hl6MlP705mLS0Dzt8SbvGM31nCoLNziLm66ECh4HlnZsYpa98kC3fu4GfQTzqm/3qtt
bn6DbXY1NN4OoonjlxLELKYvMscSOs0W/me8l65lrQYAUFbZjNCJqnbpFL11NNoEss7AVT2RfTrm
hRjpbdQUf9DzKkhl2T3KJ+2D7idnFpbCC5NN0dJLCVOVVTQnqSr/8nhQUviXxjfHQxVXezSzOv7D
CrpL1MP9DOWAntqINPgbMbVE7N1dQW5etGCzcnsq111BZjoqxbTSfFdba10Y36X5kgCMW/QeIOmZ
FtTghd0auUMzpShjSujYFMdWcOQTCe7VFU2nMQpyD02UpjY2iza6Gd7TZGABN4DAWCvKjsqv6sMU
DslpmB9Um3ywKAzccsL4WNh5uQG+Sbgb8/TLSNXQWi1S2MGpNwWQkZ0ejE+qFt6xNdgBmn4uDjXZ
00U4fyepSeBYdvk9AzR3tGQbPIekzZclzs5d13WAbPqw2w4FpxqhbpNjp9W0sUEALTxPJrdemZfO
T6y1FbjjpvLq5OYKdXmAoPDXtJuw08cjyhfCw6Fpb5uYMwGV1DDWquytBCru7y2rcCDudfkybZL8
GNiDv+pcWNUaeycAy023KeicZrmRXtIUaSRMgmI7o2EYHTLOXmg90eKpn3FVOKcwSr4offuPmGxS
ryUJQDyXOys0JU2M7L2MpDyI3v0djbI6NUFpr3OXcyuMttM+80gZp5UIVmJ0yptZgzXWyWceKuRv
Z+yCks47fOwoS6+ZZzkrLTIAdlWOs3j86C0NbdqUSbB6PLUHsnhFBmadUoDod8+ex8rYGLYKTBQ/
05nMMe12w13lvYUPUSBEYt8M51hpWBs8CTfV9uSFZRf0QwlsscP5hhFMq5G0QhSTfon8rXHfpElZ
0bDbWyGEg3zmNTFnjUalTpRr6mRJL0Sblz6rMt/Fnhvepkz4L7KH9j3VkbYVCUjCXEwVxpEGWn1g
YSBG29HqRvgN+hBgChGNl3HQfkSq1tapZWW33g62jwVVAzsZC9XTgHgqfF8/KnuKT1qgzlOvzf3U
+bcMR/fd4p6y0gTp56mV9cuDrlQm+94dzAukJPPELBicCdv0z6YRrmhO48clz9+U481UsbzGzodn
aVQvVb+0DU3tkrBFVJbSsWr4HgQIOXRh90JLRcrDWB+LNFKgI/V2NxVPOmy2Bfxv+cquZUHHRLuI
tnl2Cy9mwbS+1Wqc9lZA6pj/YwdFYc++1lv9tdEyMMpNNAogZgIbr5wE0QJ2+n4nOLc8DobDTY11
mmYyuEY5fR8nsBoPDFRruLdC6v4x9SxA3Qmlul8rbHzJV9l2K9+KuoDcaFOvrSTuOLDN3avhhRES
Lx0AB1vfysDV0JnTrnbxkEMXz1c9W5fDg9umpP2BnZSTQtLY67p0mhPE0beAAOQlmh9Ura6DWWWH
Ep6I9PuttBPrygXQgxiaG5nk+NJDWStajqX6VRs5uIW4D57Hz1boHCFlfKWmt9NRqHZtd9xjCjic
Y4O2C28B3glIipyDijevSaF6ySp8X0r6zceyMpKN0RXJJo1AZz2iyNmYBeeWdS3JftjQPRqh+PVr
ETrXv5+muHcOJmimv8hnsd65W7D8E2zvxNsGapm1TfEq0J1y/KKN6xZICy+oiSAD3vHWcLn51rFZ
sMmhoOji0gdFEJF6DYtX3Z8wDkTqy0yeM78OLwT8w9vjIR4pCPA1yCOZZO0VHfoi1W9aA5EVYCtH
sH79ZcRjuO202IJ4DyMfL0jQ+/SPYFxBESCcu/Iy0EFKc8s13kOP16Wg4T6NbXfwvso+7w5V2TTf
OKHmWnW+2TXB0yLx0mfXKU5KD9iH4yfbeLGL7sspq52ld9VTgqzBFvM+ZdQ/cl3yernhHesSZPm6
e4njbpdBertVJSMBTmDVh9YpoTSU1nhm24Xz1gQP56nWO8jSCHesNZz7adW3ym+7vddB10FKhD0g
caGnDeZ0jEPvN52qFN68C2mNRXOm3QNj6gIHW3qbXbThYPV6CZYF0LKmJZwNUQ1rC800TqYG0yMV
6kdml9PdCuUFzKp5FXYJxD4myj8/SzxnKUWSb3ToBN+mDIcEpxGZpdNMHZJ+I4fa/mjpDcGetF7p
p4UHy3wHg4fhYrTlcxpBNdQ4Pj9CMQADy5lnGyYfUhtLzAhBtMpY3zMoP88axpPV46Mw4qDw8VFP
yw+UQr82GxnsIis0nh4PZlhB4bTJvs+fQgWVXOZzWfCjHFKWzZFiMb036aTfQu7YbVQDNOUOTrUM
C4XssZ7cHw+TC2CAXnSzpKZ46lWqb4D+47ZFsEpim0i+w8zACam6vYhMEA2qD9x9GkxiAYkovDe9
5PxX68+5M5zEZHEUZVAODe2ezWl0NOdqouzZ9rhV/KIgHn3AIHkf0hzJbQmiAmVVc45Hqu+e8/ld
AnZ6Y5WD5BRvEMgg7K8y6/pbRyld+L9oPWJWmR84tjV3wfwD2Zl0b/rvwW71Taj53ZMlAZwHdOyf
BIdSi0dVFiNv4N6BbMCP0p9xw0WYpSgYSthpK/a1P/tcFS+d1q5T2thLbLcu9DClNm0sb1bZsyPo
WuR3+QrK8NdQp9lJ2n7xvjJbiqmCePldNfwRiwGkQz5fJGi4nthe+Z9dRz1WwYFiPqHe2laRvpYR
J/dMHAgUB+EWA6B20KdmPSC+QPNsO4I+owkBZrJ4n/rgC5qR8Y+kAzfYGbOvmXvfaSiKTRTb5bc4
cVuQL1/VZFlHZNyZVVdPmY5Y6VEHd3mN84OTSjiHrnkATIA7WLDh0p0fLWS5c2BHeETzylt3gx4d
y8GNjsTUVx5cjlPRFemRmuPIkdAGRqy7D+ZumZiCHIEbze06ZMTFo/JeJ1p+6JJ+/GbqWQMGzOW4
g+Ii1iA115M+cu93vcOER5OX3rMOLdZ1vv+XXgIK6Qe3erEmBk9KMz2ik9Rgca9ViaIBya15GMdc
vNhelK2jphabx9POyGCoVeIZDBc8RGfmWwSD81kW3TWUXf7W10W1rTVn2uVVE70EzvhD1sK61DHu
DpAv5iUdKxTizNTs8ilX9qrNh2Qdj/qZs+Bm8WiJlnldP80gGfaNfE6z/PppMFRygE0EmCwEslj6
jbbrUl7OVGtPhjuMgAXphaZJY/3Qo/GT+rS8Nxoelqm+stwVOwCe6EOSgj+gzQKjTWGxTQ164zSi
UArNkHGzZkMGDBlCx0jnuZ+ct0iT53ZS6c8aapaPlgskkH6nbhd3hinAxOrgyUyXEwUbxsBTlYfA
Bko3/iHydtuVFI2AaPKDU8XTqTNtHCLznzW1h2PnABmSBT40WnnGppDlp1e0WNtyf8/S4xwCjnlX
/mR3zzp9m8ru5DuHuAywiAEwXx0ZR1os6XoS0r8NxZfDEdgSTkj/ThHw0HeV5tYZeIHDPG83rZGH
ZwBHIUqbnJPSv5/LNnquaFrsHp/6+/OPj3J4jhtTA6vkpl6/AWZjLZSnT5e/H+wa0LatvF+R5je7
x+cDBfQzC8SXbjSxthtpQh8H0abHUdXG3mtNcYdB2r22P9DMZPgVpLuXVTPe+EtzWufouAyx3V+9
DGSS27jhtw480soPzHgvZl5+1dS7gtVLHygtIKJYd8/D5jRfCx0HodQZAvhY7j7nEaM8hvyF+gg2
jt6ar0bEDT7s650SoL8e+9U47819O9ibnHNbLjem5mqXluGjKVHqcD9GXDX3EvHrU+xtxRt86vZn
MYpuaUR0E4TKkyOjFLwdFFzIjl7d46HXBzgbPhMoRf9KW2Dv5q17tucHrdMRpA218Zv3pQl238h1
lMDzv0RZtq17dIx/fzW4rwml2kQZ0tXFbbCnXzQ8jP3j2eOhBBm943ZYcKfJRbFuWma5KjUclajy
lSmdnJPlyWR8oJIH2uZPNVaY6+NTj4ckDwQXP7id/+sfbK95Faq8VgXobQcR81mbpA9xJXl3prI9
dHqHgE2qiULL+N1HY/nRK43u/4SLu7TS9GNE08P5ZW4qsber4kaxSmfYNsx7LTt235Mw35iY4R2m
6cVraGf3qXI2eVuM33uFVhx5Cwfb8Pr2sOk2o8yD56nPuUd7o9w8qusI2x4CrTz05aFJSuYdm0Rb
JGPlzVJIlnR6Vb9MJ2AHZmTNzh8Zk4Aj9xuOFSc7XoVwtpDVu64jUPSBZ9Uif4bIUi9lwTOQoxx6
A2riCH0K6TpHlXmLIx9hk/w9qHda/2xNEVhukyZEFmkWAQjSSC5E1EUHic2aX6w62D67EI60UJEn
ybymrvFy0Eaogg+2FfqCs33awWZrMxUgmQTxVik8tIWvpmqjRZ+Sk+CdDB1Ad5yMM7SyCmxIqioi
fe5SbjrMzHG4DVsXaP8CNEt+1GV98/qGkaY6KJb5SAio4QLJe28mBrb8VSDEj4huERKHcsm0ZLzS
WjyxCOPloufNrrySw/D5P8xAftKiiNeuhhd97n6abbBMOOJftqKqGH7DJlbW1GxBwB65R0FE/xtM
J9gWD8hgDqS46rLyEpkpTGPae557HaUWAcR00F6oeB8CTlpwAFocEgxNDkwVdK4lAtLhRA+zu6aV
+5FH5uySnJoD3EqDOcI0gKjH1rplHM0VNUDMCWVkRAHFneyHD/By4dOPZRRijn6a44fH+BtyP1Gc
x0KwjppNt2u0aZv0xEJpQB6G2kyfpoblIuQ8tzBphXEAsnLNaN956alus1Pp18jZqdMXk5SnPAu5
R9J/W43tV+VhHKGmBrCb+7dWk+5JRzBSOC1Qu45dflgAiqeaoWOp45xHPxcE9sSChUZS6Nt8QHxi
OrW2yS0drE84lCz4fbSyoNEvm7T8jkkYhklX2pxFFx7S8IKvoLWpiUtox2jQfGZYVTosBiXN72gl
l55bo3uaIuDBot6nTHLs8jDi0pU3hFLxK9ptjVK1pdemSM/bDC1a/4u9M92RHDmz7Ks09HtYQxqN
NBJoCWhf6B6+hceekX+IzFi47zufa95gXmwOszBQlaTSVAvT0xqgASGEyKqM8HInjWb3u/fc1r/i
FUb8Xoiis68t1iueaByCPD0Z3JuqF7doMOmOYeRKA8l/4xdRdNNX2qbmTLNx6BmACwt+bU6zfDX5
zmtYZ+tWmu12mKXaR+UmDD98t+jvfQiXA72UN3NHmZ50+E9undQ55O1QMzwzVulaqCzyeFXFKgFC
u+lzlZwGiIx10CKXUsxXTZ3JDaNGwK2Mn6dVXYw17onkXi27PqBu72DsvgLNn0Aomq1XVuPtWLaP
xlCf04VjaeDM2kxqfHVkCBkxUc7icj44VvKEYU9uIZ6xFvVsXAfrg0PUVgjr3cYTsXHtmS3N6Mk5
MTyzb9plSJpsbA7BK9GVEpZe5uk0MB/8CtNkCjCOSR+4RRCEjPpmNnFm9pRojI5zM3itGE9FZvFB
H4v01CC6WxMfqZLQEuey/SjLwnouWSgL19zNs/8SZ3Dg64lBpeUG5WGMxKumQOoXNi0fEU2x2pDb
6P7yI1KKdzrUvroIpV4+dnsV9nclVGG2xSkl80m4PhjKTW5dTkjl7J4Mjv1fzbDdxW2stgZrL6go
rjdZfTRO/+EnTCHpDOnWfUAnRjlVuxwbYKjy76OVuhujXcBIUNfXIW6uc7HcCo5uGlsLniyml76+
AQb8MvNY7imZoCPysUQ/uDVjCPyByNQGir0nwkKeosjHOF2P2zyhsYYHAEuVKD2nM+F9Vfi07aky
kM+WeuSCzohBLi3x68Yuv1MNc4lMu7xCVkczjmkyR9UAFFkn7w288JXNHBEV16g2Rq2wYFs3ra51
h26wb6kHPpUUqLKbqa+OWFot3Tm6aYUd/WBLYyNgywEUFKdBf+7opqKrGeu33mf3NOhQfu2XX/sK
H8ZUzaXnU9yyCQVVxnUuD9APMT3Hxxz0+OLmuYx001NSHG1LOzgmlfFJv2+/zYdynwypdqgnxz/Y
3HqIOvO8KYDboezUbDuKAeN3hxsZ8PqnBvwR9Jd7rFonwpOuv3AlvVQR3EK8c55j04wmG0Nxqw05
eFbescaoN4XAxUdNXcOO28SWkr3DXINVGK3zKoBKbAhwu89NCVCWmvCHpNLcQ+vfVjX1Tlo+lmtc
pbiQLCYYbgJycBzUbVqBAZuCAQ8c645nXrWGZwcaU3Bfu3glBQN59nvixmy09IbW4A2QzPqkp7l7
ofAp2voOZQ3yvgtogICsfp4F95pRT/GZGvHPMW1vy1Alu1KnPmIajM8yz19QXvBF+cln2fVPeT1/
qWdxMUOKFIqlLhT7MzvChXRqpl7qcshOIBnX1evY5ina5vClmmx1MBrd4mbBXJsouLYpO8bZ4N4J
i+lw584Fg/hWz/eZ4v5Q7Z4J+1YNkXHk1noYBsEpI204ZE0ECiDEYZ7fxZM2HGiz3DkxHcLgp08Q
VC827v8DPgW44H5Efe9IQ0VA0qTVqvzQRVHnZTnXUqKl0O44Z/hVdkkG2yPI8D4H+rXty1sjKMTZ
aZJDVQd7O8qNF2exh2DTSbFLR19dN+JFRdom5p89DH6QI1qxrOOZE0i4q0KLYm80ff0ipqfJmDCX
hidL6ZgT6YLdCpP2RCHxi8BP1/R7N9Wyvd4lwX6M8u8ugO5Y69TWarO1roul8bZodxSnl+tKgxnt
TwH+stbadqlmn2XJ+T0HB2XXArsIlpG+yD6QCPtL3+JtlXQoIGCt3ao+dpgsN/BZ72ab+otZxXd9
vNP98TRT41lSIpHZ0msyfVemwVdfL99za8TN1FDmnrVg94z4kusy2TNQWCXaTtM6BF6NfnNB/mLH
pOWu18QzlLrYKb6LuPwajf1bOVo4a4jkeIi1A2bm6TzUIGJVWn760/gZm/mdkjlJBGYCe2dkR9i3
LuN9NyoPxkjVLHsmRsjnivzLqnTh7Jk1/QIYES3PYVbxWI7ixYAuvGrDvN6gLqc+4O08oehURvM9
5lpP5Um+TyLApGHv3MUppmi3cEElulW+Fc6ACczCQWbJjgL78SbrUWeVQT+Mz0bwvpbMDqDTQWLf
JDEUbkZXd5HROWxMMdZYVnCk61reDFq/sxu1tmtnPtEtjruqdu1bq0S9nam0Vu57P2h3qcNDmzqa
p5aVq14AlMJ+5LJuLhU2+zmF8mv3jjd8toHRboXUObPhIilwCre9W96UUP0dOYanGDb+Ka6CnQq0
3VzE3dllc7Vqk55+i9L2aisD0Kjp35ygNG7LzNdvwXe3jhbsXRiSByNPPNxUbH2m+TmcIYzWMvlK
5Ed7kEbT3gSYXVajb7+0jO02iW/cIyDYmNGsdI/TxNpTZVnhUG44r0b5nkEtdOMSVrVvjsNtRgt8
lrXmgePyfwsHBkMy8eMVyHoPrOVwUyn27QGtPpOOCiYa9hnC0BBErAGjOjUxWVBeqCQyH+2iPPaq
3rqjucHdI0zsvKNxO+ZhvM8jdcNZ2itSl+EKo8x9kNCiUMz3duJzkJdojpP39/vJDJt2rCKdgiJf
KhrRhxxT2IarXEMJy7TN5Z//op8M45XSc3qjV/VM04zTafQLJVJtHRp1mH7hK1E8ETENBvm24a3G
3YxDIO+cBzFZ34Nm7YjIZGiG8ySJxsvff3Xi10V0P16dpfMLDFM3HJsR7K9fXd6R78EVyasLeG4k
8QitP0j9u87yKjfjrWxU5FmZvs0SOd0bZouzIXqxjPDMY0fzmpJKVdS3E9EB40yoqr/kAmU50/bU
f+gvMzmeFWbA/0MpmTSWgrxfvauUTduOUMo2dV0ho/36ddeN7bZZ2sEt/TEwafQ2uUxUba0xDNkn
fFrZPYvTN1+Y+X5mh/WzJ8ZmSVq1mqQ5iPQcg2trQIerJ0+bavswOG5zqMd+ixspeZQieQzcKfMC
fMMMrTqPVbzD75jp92L50hHs0pqW+j23SWmxoIdGrxwvTNLnXrf6E0Urw8lxGkF7iBVurBYkKGGl
bD9I6gyKoqYh24lOGL6zY1DQ9FyRomCjZG47vyqubWc0D7wBclthzdpoFKOrJi6ZhRsolKmeR8do
jhiQm7NFdHKIWLJHavDamBronv7WfRPQwyUGsk9V6Th8uhY9rdUYbThrtcc+1wyWOWMZ8MLdLNxu
m1YQdWeRuIeAQCDEWZC2/AxBzklou7gwm/NsF+FOhlOwDmkG9vDTVwer1GDwL19+fAtG/TnGx+j9
+Y/SMA89tLNn3ZfMxdoEGY2HBH1Uy9/68fd//FUV2vQY0Bsj/Tm8tZcvVQ45VYjuNNclEYyCo6kB
pnvjTDnjTcZMrAHirRoa54rhf1UtYmIdDM4D6hDlHgawc8HpJ+nbCUg6X9KGtvTOwplPgO3yQ/oq
DXO6MXqsJAFCxnbU8pQteEcVSSRQFQo6kX58sQ37CT+y3JGVirekeQpKlyq1dxvtrYn77LlIcvbj
c14cfnwrk+h2YhzjNPp4mLPsvmutao9Wi46qXeaWXqzZFOfexQoadeKLwV7wZgpNiO0GlcAT/On1
2Ez2nahLrBsOTQ+hZvqnH1/yKu22pQKdTEGVdsr0At6+3tIcwz7rrh5K8ykaLASQeH6Y81xgKJzF
JmAvZYSB+hq4YiC3BQLFDOjoESOjprYa1nZEc02K4s2ME4f/xGfhzvIqynPiuM5tKwp5baaLSqTm
WR0t1c6IoWCoW8C1pj1ypLbMA200UN7LejpdR67K08DOEpezFVCx1NStxwjE71aziuSp5VymLcNS
ol7p4YcPk4ctCsx8HLUgv1AoVjE+rD/qJKHLVGUtmYxyLarBOIymS5ZUTNo9agljUdTQNRJljFBN
nUJeGeM6We6Tdrk78q0b2OmeJr/ipS8pWw4Yb5l1Vt5LUabrsp6pUlhKypgouSeLAMR2YDmnUauC
jE/HGGBd/YtDO/ZK9oJ4FhzraxqQFijyQm1CeznDRGlD7EJhZJuzZq3UWB8EcdsVzQtN1oTXqXYS
hEv8FYxjo8PkBO8NTwjcKdNpniVOXlj1QlQUZdjFTevE9Y1wS7bmqF97bYqaS+Q3ZEkLnGR+5TIx
Wf4sZr2hv4zoSd04HFXYQuMAdaqKz1WjUk5zLxTNJbzaMjzhoXjzrWRkmH1m0yBPvrSwr6b5K3N4
66j8Idg7dU0gMGkyug+IRE6cPf2lEdYsJccTPW+2ES1cuzHLMWBoxgduiulLuODS3SKTu2QcGODA
CG4o96AkwiwyrFT4PB03/CS1K/bMLcubDKj9ZmC5WTeTVl7zQS+vsTkHeyKzR5W6za0Z1Rab1TJ5
6kJuEa09FDJLT5gLY69vHP2iKWQOp3bTg6lw8cpiOJukwImkmpS6FPGj7U+HxInj124BOE9Jp6gx
MFA18DtQJY6XQ/jd9x85IApf51WsvVA3ML5G2sGZMAWt3cbqnnH7HhHc3L2bjWoX6e1nH/bZXZSO
1SWna3vVmmZ3wcEot1NrRidrSKZ9L/rXokf56AfCwqMaNxnBzMm3m5cm/xJJLLuByRmjHtKC/cnJ
StP+0lrdMl3Rih1xjf7Wsd2DHxrniAqVW9+X2s2UOzWFIuFK9032Dt0UX9hLMZGbOXUYQ66Rf6t7
Lyu65Q1dRpUmwTSNMgX0f/u9lJ17ioegpB0wGA718kWioK27XljbQG94gqrK2DNsyx5n6Nx7xYGD
biC2iqZPb2YqhKfEKG+WfoyNhlzwXev3NTH0I1pNtcssf14HE24lNH6c1ll2lrwLL9ngx57w/fHA
oFb83Pj733/VUtr86V/5/q0opzpCOPyLb//0WGT87y9bu3/5N/50jt7qoik+27/7b/3zFYB/e88i
spVNW0dv7S8LwJWO5Kwc0zBc26B2Tl/Kun+7EXz/rWsb7f1D++tq8L/5k37uCpc/CaITKPCuqf/v
QvCfu8KNn0xHoaK72IKFsoTt/qoq3BX8ieMqSSXXUlSNVbAN//gH6fzk0OrNj7R1tn+U9/7hxyf7
5z7anz/aP3//L3mXXYsob5s//sFwFL/ll3vBv3oPljLxX+yweSyJ2dQRk4yMUcaiyaAqbegAVeR5
qSvJcDqv9CG7dR/q3C2OQdaR0k2pfcF3fVfTnVXV76Gh8SxCcfhGsQZrSjyMKxb37RDkkPyJfxhV
Ryo4x2wXuuR7PzM/9KncIbg+R9G0pxX9GAx4xpi9GBpnv6S/SXPtwaEQs6HUh6AWQZ6GKo282rQo
tIlMKJhz1yTCLhzsSEQMHcKxhbHOlU9WZH2tsikgFd+OK/LNby37jM5maxdQb8M47UuKqXwfwhvx
jKoknWHSUFDiQpUxZ9k4Judl4RUx6vOkZPXo2Maq0fu7sOjfU/wO2M3RAPKo3uHvYpxn0yVh4L6U
5RjtqEjz/L7+XjVttGn16Y2BYreqqwbmQ2Qe7RB9RfQhFRRjQT+Jehe7oOP9HMgAgWQgr+AqZIrc
Z/oQ4p5za3EXjXrwpaZplkGsSsgELeGFDtGMaqi03vE4iWq+SQIwGb4Qj1FIoo4BGkLaqtMlOiYB
VtQ39wEJi+KsCb3PgCq5Uzm5OxoNK8LsvRenRLG1pU+w7TH6jTILtnno3Ih4mSBnZeIlUbsnoJU8
DHgtIuZUTZiQ7K7MaJ8F9otwMd9T1H7A6bEZSvHJ2bBmU2B/ZIV8kcbwJMfhrgjcs60tVqsBHaFK
SryN495mrxxUbPqS8tkurIiJthExH8oYr2MwNMWl6m191XPGZpQ7bArW8Ty5mzN50qvha4OxIMF3
iAyeIJUXnFUGriJKdIP+Rp+/+rncJ7Fx67B396JaflgOttTOdFZBrGPozPXP5bcH9PKtbEHMAzIe
frCtEyFxctHajvmSjs1jYFjflGNdGMV0R3/pEQ6HQ+mEKMQD8QunKxe/JP0wnJw2Go6JjZmwW8S+
U5g0/wzkRdYGtsoNfuH7MONsO/g6FJX5qjg0NflgnuhbJpGNBZk+iyAFwzHGcFcEimJduhRi5hTC
/LhdI8pfvYHED2EFqo4zxgaFz7kui9Se9lCmdBojeDlqxoaW1nJrclLz4HngXxTOimkxrw8BWHtm
jvXo4xxc8aBGeq0IF2RjdyFwVQPqZdw3VcG7JFjt3c240plC6O227Re8Q+nsCtqZVz3yOl2+oIff
2Bji0OqjW1zZx4AqaqbNtIfrNIvXImYE1Vs7xzLRceyBK8QO1pJKTHZJ6DPZq98YzDoK+A6O4lXV
xt6eLeM4jua3NELET6Zixz6BkJPPfMX2XH+gMihdEsb9na6se0c5+4nR/3ZOYrxUE+OfjKE1NQ+H
QBufMvrjVy2bppWlx3trcA2CChyA+iZYx2Q706BDSuf6cTVbeK5o77pFGmJk47UuM0VfU95A1cNK
iv5LE7fVxu2iz7plA1BrW7sJiL4FX4tK2Ggt4mXO/TXO8fFB5Y8CU8TcNQ8uc8QlDisT/VOfi2sW
1WdDt2huI1Yxpq9jJzBRVeBmJhbwvcTY49s6MhHAEoHwnGleasUe86v1kB8SPCNQB/j0hNZfOtTQ
JbVek68xfEIeqvrmG0+V1RCQjPRvWcSqHjwUSXsc4vK5KMfuQV8IBBg9utm4jBlqfGkTysjDEzvB
ckueWF93ZeZei9wpV3nMRyMa36vMlH0RP03YLPqcmjdmJwK2XfHakeaMtx+ERNl89x2iZZWk7aNy
0+O47LwUnZ442WOuGYTITdGnj0UY3dbhsHJncSyUf5wCrl+liOrkNCXpYcaMdupCaqboWQ4SSkw7
p9sGDdveNP8a8ra0sfGaAh1ohkze+JwmML3bX8lmNqvAoCbMCAWdk/bdZDI1JjJ8ZTzwEeTBS0BV
6jpwKtbOSbxMjetsqJn5mrTTt7lnmNNX5blo1Uk3OecNbUAwTc+vJnfJIYwxN9Tl4jMpm9pzQvFA
BOBvIZkaupCM1oAB81tIJstI6WmFLvM7kUxDLl5V3v5HIpkiMUT0EAf/95BMNpvMtU5p+KqR/04k
E28z4r+t/tOQTFxcePYq4x9BMqWZhlbj/D9BMjVvXRpSIVmD6/onQDLNDabACK3vH0Ay8ZgjkEsR
738EkomwyoNIAv3/EyTTxDB7F03y9yGZlHpMR1rk/5mRTHAwBLsWTLy/G8lkM1NatfbwX0im34Nk
Midm5gJzS2X+NpLJbo1XZJTfQjKFUY2VRXX0JSdRA65u/idAMjXM1BOca/+JSCabMcVQtP8Akmlw
ENAbu/gLJBMy+Uclht+BZCIqQqpNksVAXNSyXoNjB+LGHdSj7Cr7IMI6vi1ESADPMi8Dlk+rvQqd
mnlU3kNGQfONqJyTU8VYd8psk4IJRC8sUAnH97wbht2PlEyX1/56tnDU18aingKPo1fvIKDgGe6g
X9AsRmKsvnYzPsu+0faFGoFnNRCKlJ176MThOkvnB8tPs7Xw7XbTd/pHZHxyTOTQP4dwd8rgB+Kp
aZlYunhtOUTEJk94jvNRGhydxpDrUMNOb5QEEaAXePbwBXdJehgHFxEV8JO7gJ/M2b8fgChFTtQ8
akm7kZBtzrqPzSkLzM2Y6/om6c3jiGB/jPLsIydMeZNJU61Cvw62elMHu0KpLzGe503rEirtLMbY
suosJqg0oaOxxPti0J+jQN/HzHielWXcGpN6Rlqq72NyXMqda7rXmoW/ghHPZ4JySzdtSuXfWZ9g
2gmzt7yUjtzkuUDlXldmqWjHTr9DZOgPLjWMZtO1TwLtoq3FhpgxNZ9knTn1yoPv2v2mT6cbXdfu
tNwJPZhn82YU5xhu0VZaGQWreIeqkSCcSrAYmlL/CCKazwu5H6ihA71EAW4vkhfhLCwN4gDWxJHZ
0ObbeXLP2TRml0rj2ByzFR3HOfHwtb5M5ujgNBkeOIs3O8OJTAYO0VXPq+w0ta4JOaAFnKaR/siM
Fzec3+c0KY8j/61GF3UHW844STQr3dphWV5I2nG8tauDnWWeJixxsJoTLmu1FlBO4jxgyOVEDoCO
5NUAJrgdJJe7v/T++cGlojSRmOSor50eIiScTr5VcINc8qN1d69Z8Wca4A1JEbVEkHwjr/mWNfXJ
NOZxLcbhuXutgpx8ZpzgSom/khHs1mGxZSwPeEcAI5KTY2CiA21UxSmd1UV/zLPqWz7XoGfQ70cG
eGNxnDO/5cIC+J5p0baZHHkaIS+GvV2TOUrAeE3K3hYcEzdtXXJ4Twj9q2l8UWq+UTkGTUKsa5EW
J96aY5u56UoXxkONa3EtgaasXYybFISmT6U+MebwZ3eVYfsjYIFSh6UmtxvSIUaZrwM9wkBQcwZv
TMv0JBtlW8+lh46Sbshyf6s7fXyytKvA8k3FpG5eqf17F4VQ6DrDE5b959loCfy1+r2eDeMaF+bL
0Do2ssxq6i0M4QXO4cD0b1xBV2QZD2qNNx0rQRY/SkvdZlImW9mEZPBr6z5z0a6jpnqJh2k8Wmhf
s+GaHq4sWif7diBi43oqxrmVR8aTjyMOWBjueVtifsTkxPSAYljizjNcjirMT6rVbvsWN6+mabAL
Q/c8hqW5MctuZdaTvyGwRiGs85Ri/YViUJPoG8gvyXhSGzc25pUqimkbDk5yqR3O7tmQHvS+2KsI
Vudi6JFz8QC8IztV0jq4DLjtgB/S1Xh27fRLkc+5JzP7Wsnk4Jq96fnYkbME6SFfPPX6YolLkCrK
SaxEAkNPo/deBK7PVEQdZI4fqwhH/JZzdWsqZMksqF9YYOSKMc8CJiEOFNfFpcaxZ17oiX1otIkS
53R8YmyjrxKTu0bwAgKt4ehbwl3s8idNd2FRDD4a0ZJwKERE7iRY/E3+vgG+Q/0mMLTlFaQGWd86
rns8Ph1E1njTFMhSZtc663HbljEDOO1qxFfiCfY5wVSHT5ArslB4LjDHZZ5f5jrlkYWzrX1lr2Xm
7Jsfjcs5s0WjegswQq8LGHNrXeLpNEIEiqB8ygSpjbofqRVnkXF9HzZj/jQbA8lhR8h14WcfgsZp
0VFgXMTjN6fHN5d8wQg0E5qGpRjrztpoCwRXBRhmBsk5zlX6SFoI2KOW3mPdajcp5KuNGXAst4nO
WrKi8tnvt5Eg4uVgHFslzvRZJs61WvQHAMPgeInf91HVb2rNundbjKDQD7EIgGSZcyAvYmbkP2Q9
y0iyD5aSU4QQ3Rsbc2+VKeS6ok+86rFrjRem2Q+M7jdB7eprixV7lXXZKwPwtwKr8nEA/HpVMzm5
sMe+MJlwOmkz3ZVd9CFwaW55OgXbeZ6/hjNkG9e/JGaLWsMHmKVVvsYEop2SCiSILyPcGD6/t1Ew
grkm4oDPNBwzsgaa+eDyNJAD5kVs3AkDb+XFGoNRw6QtO4yvZl31R61H87XJnKwU4l0qrF2/bKqt
AKHI11DLmEvhhnZxR/RMjQkQMgBYSCGR9FCULlLWZ7ty91mVO2s/Xdz8KxjzyN/AgvvhtjPTbdEF
9UrBl15h86q2l9LFdVTpaECN1gLmFJgE0qD2rLonbtR/iQ0Ty9a+qowX263OYsQ8AULjpgq6B62K
pzWjTbAfdkl6HlOy7N5mxUfkjvnzWDlXTCEu2UX9rCHMXVTA9Nl9NyCpUg7L56dyeUSuwegbknWL
8dryhGhW5Zh4IVWyVtygfsJShpMsx7JfuQ6ObXeg8jyFz5RjeXUmPAVucJ/OA1we7dQHkES6btOb
ks5h9S127IpdT2DvyqA+8DE9+jqLOr8uHfP0jL3Lrbfph5YosRoaG+E9ejLMGmBr3JyGzL8RYXR1
FS841N1wbWrZiviI8xyq/pk0B33cbY8qLwXxn/gQOwReICQswqn/RaaL6q9H7+SMDk7BezyU9QNM
DXjXwAdXTd2divYBe6FclXLcGKb40IgorSrR4umf40MW36SqOMn05Oclaenm++hO0waryIWL/AGr
3SO4RBL2fr2ThX3vzsm9pmG9i+fvYWbcxq51sqf8CM+x3uidVzi8xdHydJD0+fIotg64J+2t0ZP0
TQCVBRPMkJLTRFhrNB/HEGvhhuylQZLPb6fNNDKo7ePiGJNuGv3xSzzSm24x3wlDUI6SG5dMZlN+
JtK9lcy2MVtjDpC1HnlonrEYMnAE9lEk1gfeKyqGDUYH1lifQ0gNzujsZ40ovtTznYbgVjO/AesF
2DYpXg1mAxDBEHrjFh5RG75EUfjpjBEJssGmtN0B6BLHj6Rjok2vIV+2Qf426HeBTuX7KHvkVzp9
58rcCIXbgtDEV73N+1UUBsbNHLy1afM9DvsvhW58qlQ3NyCXVkb7anFRYWrDuJSPX6IhhowUQFJc
eOv929x1C+tI5TcdvcBCRB1TF+tDq8KHNnALiIFihgg+p5usn8c9BDvsXS0urGKeUfWH/CZuIrbJ
YUShs4OHfOi86gW3LU4NTdeP4IBkPeSbbOi+6z2GaJOK81iCLOJh7wIOdLozzv3DMmdn/n/xTVBg
wureMBnn95HzuCyiBqO+1E0Sz53g3Olx0a8ZJuGNKflI7U6/bfplFyJvZvMNwxF8pyh5NB0Wg1B8
aVXBbiDFJNEh768qw2XdqaPthCnRcRidRP1U8HqS9oa5KN7YqdmR9WdgqW8jl11KNt4b5Uifuzlf
hWjvrbDqPEU6eZ3Y+ilzyu+QW9OVBtASPyTjMiOACC7n8lvmJp+N49jrIMUTVcU5CjjLfcQEa18I
+dI73EtBL5h3TMVVso+csIgZovluwIBd58APe45Ym1btiBfwvBj7h3SWH34cvm45oajI2cu9KLmy
8T9Mi9qxl4V15Mh11XUT54RCPU+7g8UgQPTDRQdvoDteGczHUk17XBLXMNUB/8rPAXf8Vrm43xON
16AzIEzmO8MtFU/+56rpXhM/uxkHCuVrjkNdfsg4563GBt20ma6FWm78iFuzy2d7J3r0ezrkp9Xc
dyAj2i9DIUmrYS5K9CzigBSIFen1dBXW4bvVyYM2spKbwehv2o4/gTfD1h2Qdwy1HD4agZugf+/i
qV4ZVIzCmAJOUcEbadhTy6nGRE4SyuEkZX2aFKL3PNezqHtIC0YLYUkB+/IYGLOj7d7icjtoFmOL
2T36LsyEWcN0Hclto8esL475tZByXk0vnb9NYuu45FlEq59t0V2GyAErgcVwM4HAWu498j7DjFkH
Gp8Ws5Ec6ngvq9jDqdJtI8s/B7VzDjP5IUd5H2psIHqe0Ws3/+Zq+WXOk+sMUfJ2KqE+2rjuY/tR
pcNd1OcAOgUcf8e96lhqzv4U8q8AicZAhLt4hCVWdm/p2F4bebZLrv4uwx0cADWHcoelTf809Rk8
QL0POtCzhq+uujYddOg9gLlZm4bgJRPWteGErqAqscNgdXZmYLcdh7yxiFnf2LGGFbeUwCpXxDNI
L57bOHLGmMNkWZoD0yB2jY7uv/up/p70xhdTFFdS6Uzw4TJWEr49e4248YnyJEw93uoQUWiETbDy
QTcRjFjNoNDWSc2SEgbtd3uAl+YD53Y0TJajzoXxw2HxX9aUx6n8+OMfftuaAgrecqThOoaJS8nA
6PHjjfvZ0rP51n77l4+8jcAvfsv4Of/W9R91kH9o9+H//B/837+l5UfzK6vL3/p5PxtU1E8GDCyJ
zcNUWE0cGxPMzwYV8ZNuQ1ol+SAZrluuwIWSE39fXCj2Tw6beBcris40FTPKnw0q8ieDn+g6pisV
6pJr/HsMKqZt/5UF/C/eCV7FLw0qkVUmRNuJPTUZ1MJmgfNIUJkwhraAS9tb3wRIP1cZ24JFTQ5q
XTuWJhULbTrcZg2cqo5yi9Fk3tg7MfB18kSVIhAlKqq9UxAOHatbAtQ80jXsuY3/PrK/cJcKAtW4
73hEdnEE0TthzRyHCEB2rzyYgc1Ozxk4Fw02BPL7iABD6Om1ZJsA22Mzj0zlSfOtdeFXR/9TyJSo
HQ5POKvtQSFZZWQFxpCJYJd2G6Hrqwa7pW3khReZ2nPiuu9BB1vX9afcM5rwKSy08MAqcWWg2m2n
zv4aNNZ9lTaIiSpYR+P0UrFlgZWsTlYUME0GA5H6AlCcsQEj6VDSESbeoPdspYztMNy1g9AP7NSj
FYnlc1BOT23RHvPxU9AUsdJg1K7qrO2WpUZfQ/znmZ5oz4WvtzAFSQTgqMGh76zl7L47ijU5nc/4
YPJdkOGmCOVqkEQF9TpUW86wHIp7/zVjpwdWyr1Nu/jGqYhp8sawEUwB4OY1ckQPyjnkOdLUnP1s
fTmtJdm4bvMx2sbmdFRusG1ZQKUubzFU27vEBhCRgzzTOATFiTx3xVAA6mfDPM/Bt7Z64UnWAtN1
TCLCwwMJ7eJ/kXQeO7LjWBD9IgGUISVtlT4rs7zfEK+cvPf6+jnqWfQAPeh+XZUpkddEnEDP3VxB
22ysgeMRDFEDUhIs2JjPV1XYR3AfHjqmCKYoaAMQEWgEmvpQevtVZfsYFvG9ZVrWcfEo7Cb3ewzf
F3gg295YAb/peQqZrvh4audFcS9OiIkBFv8JJ8JHLZZ/qMm/fHpsFWrxbLQPlUP13Jt3MCSuMjHz
wLiQpXJNu2Wb+PrV8bG5l4ZTnVBwBF6dN/fNSPHi51m+xzAOTBfEqcOIg8etPQ12aW+5KeOd/W0U
fXUak1NUTstxAN5WWNPOzOpbETm3S1hsq+hrLozxEKPyITYDPyXgNOxGtBhj5JWvXuIGeT3Pj3Vb
YNNn7JjK0cb+w6dtON3RM0oUv9XBSsyZwl6kEK4Qu7gIKDoTabLW4dZC7bPDzR7AVkRM3ab4tO30
OTWXf1itwGsfnAoKxyR4jRy9VYZB+pCEPu/3r37pvjNu6zYlog0GFzytKmaCqMKnBCAoP5HQZ6qE
lMa5ejA1cRxpWjM1zsVWufWzpSj1Co8+BEn3ne7b26qzwBL58y4WANwcY+62LPR3skZDXbjPhF3A
JKINbKlgyNIx79qOd6VLrquhznWpbzlQrzgh/jEmODGQkLt4ZKYV2su/eMbT69fBvkK0pp0FP7IL
Li030n9tiUrL+S3j8d2ayxvUp2OQdqW6CU1mLBVSmsD07tIwFTc170boRte871KqSfQTdK7Tlpc6
qDr9wpGX7qTSr6bEDtS1BR3jggCocMKvKrlAkKUpWdx7rapzziRWFDO+VDEeXGfrl8a8iRDdbJcR
X5AM75bBag9ZXHx0VfWEUo4B/D5s0wcrfTIMfF2pke8bywXKwcxm7NtjiDfzjkLyvk13bchUW5mv
GADvYKaXL2NHnx562XmUfEt+G78uiXXraT5PJ+fkYTV9P0rD2+ScU2eGRntAb2smxa7pZLEdC6Kk
K8xMjagO2K7P0AigT/uyYi7hognjj2gdjtvZpHJNLJfkgmm4aO09iaz/KSPXvBMbshLOVTORYCPU
lyy7T1mY1n4kRITOp/t2C+VvitU5z4X3Ek28syA6oR9lxo/Q1njjry23wsUHyhhan55ArTUmON0O
sjgXzTrGoCOpVhSH3/s7pmIPdoo/Ihovk5H9n61G8xuvQ/YUoIBOFgJlAfmLErEZkNgMp18RCNPj
TkvMP5X3XxYzlCBbA2Sq9LOV+TeiTrXTE0EJwtm2lnfj4IXD/heBXJRCbXOFG3IWNFghoh6iBdbQ
He35QeTlB2u0v0To4qThT5VN/pcMhAeNiXgYpyTexM0w7noBk69GwJfiUtvN906t1GXUTkEZnb9G
CUDVJszfPYWwyV39Ak7kVE8mIumDAP0VhNWfqlqixizuoIxiM5lpF4Gl8Ipy22SOsUHcBo07uXhL
ktxandsHCtRyYFmcHk4dM/9W5WE4UQQf6KmMfRL7154nYQP8J8FXxY+euHdmpJ5j/7lkLstPxH3X
eMwpymgfppCEwvJuDFFbEUJ2HMYM5/VoMiwu+W4wSPsVbMOlAzmmQnfrmOmHwYQV9sm/OJXFbqyt
HyfqsePDIur64TYJ+YEUt7qt/wbZpNhXq/AsA13cugnzfiSSJr1QXnKLVGQf+WFIiFLG+HAmP4YB
RRZfK76D3uVsidB0EjvT9Ea87Uf+GVjPrB5idQIoCc5ZGK9FtChmQk2LWSQ7iJX7MXTNvcGgEAPZ
m5X19ibNGTT/14Zlg/U2+cYl81ni5bL7HndeQhyPOxxrl5CevOpZ/sBk3Aw2Tas2BzbsLc5utLQ2
vYKEc+w2BSJNG3g5atglcYprC082yNusXt+KFDTFclhqT6yY/Es01N+lz2iAPXK4naCGM/gqIZtw
XtFdJ5tVzH5FzDxieHiz4dQiv+yhd0B/OYLf/K6Fo7bTUJ9Sl5nBUuU8zN6tTACshUPxI0z5GM6l
ZDQOS18Bz0f9lxe7zCqzjaRpZCS6nex63vQ2Kq6OhRpAJWtjluWlbAGXpkWKHTKBKVgCXtUqwkIJ
ayIu2XVh2xuDqaivZqLFcUlTfEypc5pHIJASwNnRFgyVJC+mQ4V9tjv5YTqs/azlszUn/E8G+IIu
NE4ZKIdNLf0TcBMsLc4CF2PJjxWz2MeC0VbVv3Gmhhs2qS0uCfkAqRudHdyGzWQVcutZOttMMh6D
qkYtpk0uLOjjnOv03lj4Mo55Ezik4DPIW1QvnRljA2IMlZUD92aEkzfDeM9NjYjUQ0s2wGGK8iqA
7MSewJuxIeC+2DVz/N4IitSh+up0QZ9vWHs1mDXkr9LfVxF4bbSpJ8NuT54/fjB6B7T2S/ZMvZEY
aJAYs/k6lQ37Nq2e3CXqITEkED8H8+TY+bytlIcKb7ROvXzLsN1tZEkwUuq1h0QAw+ypzkcI0YE3
+3qvoARZ5AE9utX8ECagJbzUTDm6INTg90e5qb88D6141CfX0CGPLCKpgae1vO1lTVCaJ0pgGoyv
O1LuNkDPGBEa3Sn9b/VQOsUmdvB721AyWBGrncAXs1GzjoDkyJM5FXcKTTojyJyBQa3PyUA3DKPr
ZTTdfdOib/UyuzoIMim24Jt7TorAFGMFYfFgQf7ajzmf+rQmwzlteyNiX11t4O1D1CGitco99lxI
Wkz+COIjwdKc3maf7XRV8Nn1DC0dQv6CqMUdXxHd4QlO49FSl8VJxpWxhSTWxIaT9ta8k154M67a
XntkbtAWwFQdcMBDPLAFXp9K0OvTznOGT7ggN46VfUL9BNMIknTrSKYAINGukQNEYGiAJqgnMJAr
lQUuPeyOZtERbP0FaXv+NS7etnYsXsc8YsmhEOUlbyCsv4Th9mRZdAAU3Keur1+joochNBQVs5pp
K2e+YYC75BaVrOKs8JwZ+uqs7iUPgaPXje7RKTDHz7IgYkWKL0t5els3ZrhrlWanJ2C4hQjIu0Hv
K2GqgDA4g0IXB+0yczMUmWdz37NC0BzgMsayDE6R3R4fnO1U2YUB91ZbHsB1MInbboJhmhf1xUus
FyPSLjcoY6J0dItrLtjB9gVKe8Legnql5w0RZxydN+/Q3N+g8gTvHkKhLQbMw9qej22OiZFQp3TD
c0olKfh3mITaftKdo5D3Si60TmYL/j9/EqwumCJSKbv8+8eWxMc4HaFwWwnYVZZ4wVLF1qUlDQGT
LdWQRGQf2/zXl9JAyzst4FnCW1uOh8pz0m01usj6O1aBOQffiEmOguNY2eTDVNXEniXCsUjMUBLA
YnSq+aP2xntRVf2JCJBxQzbTQztPd4zCzzGJXfj000Nf9901htBxNR+N3lSHupyenc4aL0Ll/qYe
cnsD5SS8OJL3xBhMC/O/yebPyOwLQZTOzQSK9KaGZx/okViIqM7hLQ+Z2sV9poFfxC30CWSw0UQf
bSGOUDY0/TYiYosdxJfqOPCtCg6aSwQlit7prvT6B3+Ix0NdwKPAgFedW4cOHdgGqD9/WogdXcTF
T6IlUA52/IHZNXwpFATuqKaj211SFug3kLZJbRT4/4meaW8atfTsw7P7SYGvJZ+gb7u/UE18ECq6
laQF9bRdwFBvbd/YimpXl94tJpyO2IbyX0tM3q7xKA2YMxAQtPchHvbOe1tX/9w0Yk2B9ESTb9WS
JeB+TzP/l01KCbEcJ6/H/z9zuqryua/ld2tWjymhCX594IP61e0x8jfyo+JbaMlv8cLhtZWajQQF
Wp0Daut7boZ6Kp4JtTCZO4BcJbRlM4nF5CJ1PyDouVSgzcqp+rXL7HGurQukCEVVUmm5G+YMI4Kf
bF2TIIfKOJfquxqdL3Bg4QbDLf4UXd4KUTzO3+7EO5Bn05uZz6yRPPHs1SNxYe7JmrMVK67nLUL8
bbKu6xQM2CD1zZ8IQAioqmcWOrStoKCHvN6FIzKF0YiwGSt+yGSOAMetQg22avPc8926lWYHd6hT
wWxhQm9CL7Kv4jvnfiiL6qw169wh0wOhi9lz53Z3Rv4ABczduGPTBJ2fyH2Ccv+ka/FEvBI+Upab
GeiLJtXtpvGosKHa4+UzGjsQTusQINV9p3X36sZMDWjW1wvL4SwYnjTLwau0jCOGHLW3mV5x+A+Q
vky73ff4XjaDLM9jy16tHMw/P1bm1ql5BgWhnGO7T1V7bJtJ4PWm2YR8CTOxYLU8DkwkfChg8eR8
UZ9M+yb6An4FbtwjNOK7lTV0QIVRPDIHDaY+RSQEJzdsRnU23PVOTG57XohTMrY2O3YQGJOvOaGB
iQUZSo3bYm53pI3JQ74+epLarWFJTLbKPfP8nznChFvkUZDqwWInxbExL/K9Jktq+hf7Q/cTwi9U
A4kelpwBbyfLN1APViLoKSJocAXAeoXdCiABKMg1dpM9Nszlh6Fkh2ZTP8e63mFLcosofUxqxe64
juFeM4RT7Te317PBYC1oUsvesew6WQ3edAvoYFUu4hQ1RJGCfnzPAasjZUjXNoxjxpAAHVEEyHpN
i3sSylggvLPoLUz2d63zwpttWQZD6QyMui/Hb0sLMHmM/jcxM218nAX4rDgMSpuAyXmWfzgu6E/M
TcPruGtIMInjh9j2r1k7/xWxd0vKw8MgVcdInGAM8POBLdsbGHmPcyWvrsJFwfJVBTIRT1aMbGCI
H4hfQwrxJtz5iW+td1m1YA2KtlmUPLG97eecbQ/DHNQYJKkScFxKUkCWdTeVGX/WEE/7OQc+YnNm
FrGh0HY9xdVI4tQHiQhPXNQ1doq46p8szcTJsVibT3X6mLYxIcV/HoIOzttqaxUC4tr8OFns/Z+H
gj4Nj8KfMJhu4aqeAgmfrY7if2PVbgf4OMas56NjoDYRhIJqsOncIKdO88RVUDGFYNNlJymnhONd
1qIoLhmI5prqhb4n1HG4kdrSmzF+cKazE8nPMAcEuIw1jCznLo1TUpEt66cah/tyZtVcJ8MTSEcu
28auaD3/5rl4jSsLJ1D3FI9sPDCz74qMcUTZaVJcadEHTv+G7jAIXa7IaFyeZVRAxYlq3nPeG+aq
e3zy/yRbXRix44vKUSuQafDQQXkmHlOzjws976fGhrGz4ui2TVwz6Nzp3ikX4BUeiaQ5eUBOMuyH
2F35ORV2lZ/MjMZdXMU/dU4aQhq2nIpWCE1PG8l27Pwf/19UMLuh51TKOddl+dFqpiyWL3+Jeb6J
GTggfGBl5cRPbXvpkYPoNvqJoGBMcwptWw9PrdO/y6gF840tGTHbl++bh1mUN3PNusRz+eokW6To
U/v2Z+WnrFJn+mT0aVYYMeCIWZ8NtrzH7HIbxdVldIcXSkpCmRzw6CZ30hTtY0IBA13xaVklyy45
+19N6f6ROY02jZUiS1wCe8MPNpBPPRvLG3v4A3QGNmt8BrFDmB/Qo0Ctk9l6Hosd/ssHHf5CsXxM
rYHkDR0Rul0Vu3DhI5yhXdCikE3Vv5MfeRnaag/1AWpR/Tdactli3Hvx3BlkGbEqoNB52Paxg9FZ
DbsmmQ4uFWE+QW32bM/ehmoURzA0hz4jUbBCtZlUDBDKUCyBP6DcivKF+V69m1lhigFvUz6n1p7g
qrlwv/J+fgc50p0618J3abg1+pjsuVkISvBTE+66PWPMT5m8qHTatkW/bYi3OBnN8E4tmsE86Jzt
wsBqz9xub3u12JqpUAcdx8A+yFNH79yBGLQHxkPr5tzYxmYHEIF8sbO33OYj+z1GDwOrTha7ZrSP
+mba9FH7NTPLiYYwYu4+7FTBYQtvJIhn8NQAIfdG6u2sMn0Ui3/1lvGlV6zWlfNZJMkOIhd8WYMt
xaR+Sz4M1CuUgy9uZ51QL4CV4IOz0KRY61IvZZEX61+vSG+Fry5Wz0AfK3DQLqj3akcwlrbe4jmN
mafHl9b0d4mK51uj1CcIzO+ZFV8TvID70GN6K1nrlgYjYHeaQUGL/rDQ+m3h6TIv+W2n8SVsphdI
jr8M2FDsoQZ18K7XSOd6nqBdGDLY4jXkbEOjac5c0IwxOiHgceTImBZydmxxRzGN15T8+EmQC+7k
NBgMz09djmZG+N9hJq8q4XfrJIKENQ2v8PVF8xTD7h5BsdEOlAL2hwJf3Rs5oFDBTLNPmi/CAThe
Ygq1+tjFprkVHbCRXMdIaCOB6ozxuqgee4AiQW+zKkhHOHgMn3fjUH0qD4CX4aptVIMuA38A31Zw
w7h0HLVkuUP+dwDa5tJARm8KshWbTEREbti/jMT0dmisu6TTlB6pcJlSD+CamrfW5xlmUwLu4hzC
n9wS92wdUKFd+x6yE70dfdhd1JcgCGyydWtH3fRJ/9Ra4ZO1co7mzvks8Q+howZcwSpEG+eo9T48
MiEC1fDqy1L8TEo8cfzKbUraYADY67aboP3CULC3/Qp+WumSYToTzBYh+s9RXFDuPUL3J94V5TXR
smiocpSY/Ao68OzmicbD2yPu/NWNdyeo7xmL08AUlv9d6vqhKc2Q1g9pCdPH1zihCy0lekM3he9p
HhIPGZqIo7u5ZAhCTNihIdD6qlwrO4xueUgouHFlRy+mJ4gkaviKM/+aRihHWp+PfsFO66NFI2eP
JO3qPuRoMcY0gB+WsllHQ+RQY2gZbTytP1CLZ7s8ierzwhVhVkgKUge7MJozvqG0vCGw8GOw4DEY
aQ1KbkFhrb+deIAFA+2szL5GwT0yFjfQS4qdblV+niNG2Q51cYe/c5+AlepHtisExtQnQzivw6Df
Kt/+RXsYbZbODYMxLo/Yif/VurwMfApG5FdMci4W4Q1pXLX7fPBcjiM72a4yFe1bz6PDQoCTOkGi
OSewLB8Ne8vo7lY2GretJpJR5Ocq/GcMz4bNfQ5fitKoc57Yp+wkJutNzE5gI7rmhm+ERmow2BSU
OZ2TgdbfpAi3hmJryJQQvx6OfqKPbkhZPAAgLvTwRlT0iahSbpAJ7X1tJA/hKAFjLIE0us+KRyPy
uhWYlv04zPgOoUpfaqpTtSZJjI7jBzqXUDO43u1Wwu4Xn24FUdSo9Z5MjGRTFPXPVBefloe8d/Q1
TQcUt7Ef7J3mD7aIqdoOIb9NUtYMWtUmn4rhOLvIHDX6mS0kh2NaDh+KFepONuxFRujAtrBPLQ3t
1PtgZLDW5iC0eVeNd4aO88EE9MiewA6oTpgl0SJAJ2fElNCUx2xpTDRESz29qxJZcES7I2ynpxpv
s1NE0nYwQsQue/vsLtZfPjufk4XuHFwvDWKRnq3Z3I4WBsy5NfwVkHbAl+5zZOefvEuXqWnvMpwM
27xq/tKafjw+h4Jqti7g9rjh/NlLirSGrxamocOhBLIpKrvs4Ofq6joLyJj5npEhW4EC6p7nzAy1
SFkEQh+C3Wa6X0BeNuNrzzR3w/v7lmeNsy9MdsCKjYWZfVJtfvDPKfQ5jIXy3j3Mmbcd4hb5zqRS
KkQYu1XW3aTc74eqiV5+DYc94Nwyw0kGnx8vLR/NzH13CHprWwHYrxq+Qqszd2wDc1k+e3GkD/Fl
RlmYKKM5EnJ5qlps/0tvvMb8sCiN04Of+SjglubLIldYu2Z66eeS8klHd42F/g2A0MFU1lsE0J0j
6733yA0omdGkpGKVK5TFrwCziKtw/ZdhaN4z74YyYkq66tYxp4v2Jmu/UA52LiPhVrKdmAUwL1g7
5xlR/260uTaN/mGK7TdVpwuMiwE/i61u8to1qVkqVn05bAJOMHdSAOpF1QRWRIvmSLR1Sok7vzdO
5H1g4mdE8F+56iwdKQsVyfV1yK5j+QtBoc9G+44P5ZmA0wT3PS9fZHf3JKNeSo/V4uxc23zYTBEb
+lr/a7NU4ypN/kZm5Q7bzI0zvM+KEzBE0M54l/z2JYGvkM3ghgbKH9cG4VC7PwgOssMCl2HLcVVt
Euu76ZY7D0k8OCtUtmOogZTmB69Dhm6J+IFE34QxXDMFTftNQNduzJoHSJnVHbvq4TxWw6VsqqPR
UY0T/1htEDu9jeH4MnXp35peZPTzdTGXj0r3G7BqUeexobXRms9I4ISY0hvp0a8b6+U6frEfmcZz
ZxJliYQy5fqnXIjIUXblnxG5xt4lLnJl1J9Cf5Q8OFNxqsY/37pHRvw+LTfQIwdit3ckewx0YnOG
aAHVswxpO4wClK75Mo8c77bqzjoXx9qC6V4bu1H2D/8Vv/OQfZQZuVFxSFDmdEC0LjaMYJnH2+mF
Ww/xd/Qwe3N0A5/0CA/XPKAL64Jo0XvbsD5mh5uzrtfA6jYk58vIL4UFbsmlSQ1j+gTHKsAJ5Qil
Wldk7LhLUrXb+zyi2IKm9dz20BvT6Zim3EN1JJleNz3LJM9lV2Mjw8qwVXTWWzr5V5HOLwPlxU6a
LMRBTAejBMCf7YdOPoORNRCij0fiiXxIQsmZeS7Edt9Fw6X5ZLazhWjWNWdCj0s0GTHohfi1dNXJ
Wx37+Zw8KtF+qUECg6CzXTJ/049dHkjayu1/S9hY1dcEZMYpYtU6Zct3prKO8QhKg4Vk3dj+CH0W
Y+26umGkzUB6Mt+SmHYVoueNk1f0PGCux0oAQl9Dp3rTepN5s6U+eyNTJNzMJNVt0lhd0k78F+9+
mmMfk6ogALOBqh6mD71tnQ1FjMHETioj2SAYc5uUXNFWgQ6dTySPY2Bo/TqjCb5rCRg06Eo8p3oA
67w3qqaiyWa/m2SfMP/uc7f48Hr9YFrDL9HwO9v2wm2UdQcQN2DUfJSAraQLq2FS1gZSzNQ5Z2n2
2BUkJ5iA7EeWmOON5fnzgzt4PqO25Ixmk6lQJV5F7Dp3nnWpU9vatSMPBLy6f0BQ3zuymP571YSd
AugW6iZlfM09B0OwRZ5Op+XgqXDD07A+wzDHYjM2EOjay9Ycf3rCUNktKBb+yyfVPuaGmBFDbZIc
GPsU3m2Xtvsml0SXjsPVb61HSQhcMCO73i0cOhv3nk84XYejQgHztxKLL8UrgfdG8T4WlNaOSwdi
kxFryp1WZbKCNp5rwR28VC7C5bL+oNptdpMD4XWeRovbvsIR5/mMVxZ4eovx5yRYIoj3Opal+oEa
c2CLtQeKdoZs8oJWhsN+YL0fIxleqvFB485z7F+jXwkmxmvibyJT/xRWjsBZXRBoZcHAvc7Y0QBJ
ZBDGPRJ11BDX2aRyQAISnnoYm4GO9ovAiqIn8y7VeggMT4MiNtxhHxoEAM8OSwBoaE2fVtfOcLcL
jTpoLe+xra9KpReibPmucUsGbU+v4wHUZuARfrYie7OYsUjGs+BCOIhzZI/UPwHPjGR55bzk5NgI
gdluqVEf+bX+dYvl17Pq+qwr61Nq5AS6LTv+h/08UysYumH8X5zCcVjCKRhchA6Vk15tvWYtlf7J
j4yHRuLvQNG2g92MyMzHKcD2+bFs+Uxqnc+BuHEGLDbSV8+6R/s6Ffe+R5c5VU+tjVTbs3x9QBh+
ZKYqA4espr3AnITgeT0wGi8MMEeh5TShC83ee5XJz6jjiuxVydrUDOMD9ifEHLwMi8H59p+HY1mH
MtN/AmIGoX5Z3fqLR9iA3A8Th57VmP/w882nYppewvVDqWOQNm5V/qBUY19HmUPcgbz0tgngZUC9
DismJCxA0aaB9WB8mhvyuQkTYgK84Qi7A/6vkBfEytfIXgGQrCkgfY/VBkHsi9uaf53LQLQpP6Zp
LfB7cs0YDdyTQL0EjWRfSkbE4njn1kTtpksOWi2XUyvGV6Q3RuBZ8hL3zVdqJITW8EPkjolzRzxq
R5FR5vRYLEhdMs3iaFQs9FEgktwbc/lkjGXR6m+17JcN4j9MNO1v6OP0hN36Hdo54WyOIspiZoTa
dxa/WUmUs0lhnvIuemkL5lU2YJWTf7hDhk3lOp8tOXHbaqoPDKXpVJd//717fm6/TbpHEN/MdLaa
9KSERD0hWgpTAhjcltvBL8w7I4LQUg4cyKPSnED9ga7+0zCmtzDiwbEr52xr+Sh947lbRdKcoWhO
tpwsNKeMoWSRPC4ExMo5uSRmdynEndFXhO8QfsL1k3VHotuq7dys4zjT+cHFll79PtJnH4+xILxn
i5wYRF+ZiV0E/njTZnqlrYtDGs+bQcXnYmIt09nyE4D3zOCnfsRBPOxyBoeGARA/E2a+iZbkI81l
HyR9ZAa25ytGgS05H6gVbwCWB42q3JNjFuw9mUc7ubtXqjeIep2IwJzAK3Vz8mYo4wQNvdlV1oLb
b+HpTjCNYTeNEWKqIwvonLoZA1zDsoVJL3mvqyQiNfN+PyUn2Tlf9uReK53cMTL/C+eo28cUDcDs
cTZi/WIyXIjrmkgJFlzy6RTI41w/Kw9pIWpQqe4N3haWVbTV2D+/iEzKITbVHbOi4csbF+C1WAGb
h5bkyJ2bNB3YQgc3lOWfXD2Lvav+M+XwEnoMzX3DVju0HnBn/FGdkh7xw8L0PZ7NaKfTKLpJvloR
DYc29uRmGF/kuLWGJN/XRVuQag64JkYG0hvdX9b0tINp020ZMrOLHPMd3Yn3ETvdbTzZf6GFb3mW
069v6BsZQQ6LsRC3PXljvu0XN8S2tZm5tQvOQrOmJFAOb3oydXq/gEcO3Jwla+NWx7Dm82W2oBjX
wIpbGeFg1d7QsAT0oNB3e1K2R3E3xFQhUIVH/JdIoerlM9TzX5Rg1zHaWqN6d28mNT8rlu3nHssd
Hf0Q3xYktx/Znr2qhW4w4EEGmoMexHfVs3K6J96naXe0ScvZREWbkDJp3KaR+2tO9czr9GLWq0zA
1x++rV/QMt9ZLTeeCLu//3igaqLt8zK5nyW19riKi6Db+dHvxOTQdsIn28m/PfXKkpMLRbg/ZkyU
SNaQcp+P68lnxQ85BoRqxnc3zIhGwpiIacP+xfji7c0KG7WYEYBS2HB0jJSMfbFNPDSwBlsCjvdx
Xb8xFQHyHcmmf3Km30602FiV8YRSJT2XHBEBkc+8wIx04DF9dSNfCsbZk1FW9y61FAQy5gN9HZ9m
rGSxwqXiJ3w/xn0TPQ2jjWwicj4Bb74jS33FjhhXR+H3LyF3a9zRkApFe2ToxGADQP3NOQW+i+N1
6bY4Gz4Nmn4sdglfjq/AZuXHLOdnQQ6e0zFiUzblmYkDs8rhmFBzF3V1ITbpuWRZahrlbZTnn6w3
HoUxvkuGS3wFKwMXmHQfHwtsMEE7vGqL8GYWFYT0TbjrF7NF3RhvTF8klPtsSljyvuRVvAazKYwy
aU08GKtOJ51eSKv9S7R5K1q2kQXnwJgiNiua/o8UT6LJF8S7M+XSzEvBD/BZ+iDCyuSMSnbYotjO
MW8xU88qIp0mUNRmc0jMhjz4Ojn0uD8DpmkmGgAT+pdzTkjiBeDuspeQYN9S414vzd4MrR8xqoe+
Gb7bYQ1zL8/aa9SmhUKwycXzsFio+FrXRX8gt3He076geMZwRTp2bzZkQVXHIZt+7JWOxmNm5Nbb
OiEko48UkDbA+zTvLEkSN4qIjcepyRwMEgShlu92O56o3K+lsvvDioZLw+meSLVkay94gKQJgE8P
JyjY4ZzdDv7ALLD1f72KDx+Kn92N4Q7Cud64EwcDZEjPT9IXslWLOfk0J3bW40D2JH+zrJN15TNP
MfxvmdXiJNB/xb8699/rnuMXaGkdLJIplQmaEV3QxJ/X9btq7DFgQZBAEamotBfkHx2XLFDWfZPx
X2VXPqchUHFwmOsq7pgYSXop1GOMYmzjd+yYjGrY9lP/CinZE1i4RpKP0MnwRpuISwZUxngIz4vV
/3FKlRxlSP4MzlOTsONq7u8mxfOVhg1/wQefHBtzP2qqfVNAX5/DF2DC9zojKrYZxV9BWLrsmvyW
2daxbnZAKfFfke3UrelU7CCnQNtsvGtrvsk7obc48pCuj9X70KkYExObKr3r5HSLGZhwliU9rdy2
ucU1XoFuK1FhOodyqS++AhEsaUEatkBVPKN/yhtj0wly7732VS/gmsXCcKUkpEL7zr7LuNGlYuIw
dQ25SzOxPSlaCcUDGTAB2bgwLW4S56nIkO+jTLB28Od5W9mGUfXYn2YxfIIIv0fdiuSeqbKlPTqe
1SlVsOWHssiZsq+61dO6trBVujNpf5ghIKscovIlIu9vF6KCD0y/fypti9+XMDLBOoMXarzKqcJz
q2O0LqkV9CZeRTwmuzhl/l/HDIPslKw5dw1enT2ggN4g5m3rr9FwnLT1NF3Af3xAaA66uyiygL9w
vUAdeGFjlSR75LU40knDrCyQf9UsXoQXEcRs38YlgXYO63POCes9WW2zkc3e2PCwjJky4DXckWpF
toDr/YZ2ZcBXB5lJwmjAbOYMJm86YzO5QkZ5cWX+Mw2kSw6DPLI3p887WZabnREtko6bFe0UeJ1F
wiOqq6FDEgUbA0j3mrRkP3ZVs/PQbjtZdpy4GDExGCQjxurfQA3KdB1XHu1QWII4kBTCqJLP1dyx
mK7tw9RJFCMwVlhsMe+3u4EtZ/eZkk9KS95jf82jT+Gi1VHyf+ydx3LkyJZtf+jhGoQ74JgytCSD
mpzAKKG1xtf3Am+3dWbVtUrr+RtUDSqzSAQCcPdzzt5r4zrt0K4PyaHV8bTXQ62ORMtc4Iue3IRG
hUMrZCG3rRpnVn1vY4wpIcAXJllz/obcleAKxLk7qq1ZJsjPyDWh29kJCB1+i5Y70Qa05Mw1GTat
2hYTBZbiG+Qcj4hcHtvUfg0tslKMYtl6wr3jJqf+Z0gI/OT1u6TTqGtb5mE5XZGxbK/7dCKeDYug
rBnIlEW7Hepi37VdS6QConNQnSTwLOm7MCIeERtFinFa5HWXNN/1KUlt0uDRD1X6aNDgi7Cnm9Sb
jBZmn6241WYEBBIH7DD+KpyifIHgjvioiOxEHe5jyGZdR3YMhoBDtyVQtAzBqKNhpJtB7TU61Ms/
Y1Yn8F+1Ekx26OLqDl7L3G5OTY7YlzFmGuCmLzWFxTE0LqmXvYRpPvHmCFzQMxW9TJxTq/EKmUZl
r5CvuwvPxMzTsQeEc2MjThnBpWSasGkzFGKwyIpSv7ftLOmXBJ5NZldB6Iy8ZaENsBTwKWKIYphv
jfhPY5hCRI51sXkfcXm1ms8FgsK1ksa9gfe35SeTArnpM86/TYBypoetzpNvPtXJa0/3CXHdBHul
RACSsqRkkdq51NA2F0FGxSotOJoN9CStiJ7fj6R/8JpsiYYt8bEl5nBUlt5YPMKKf6CNs7bm/pAx
MOypIDZR/2Wcy25lgobB7rp31+kPogmh4Od3oYfbVJr6Zk7SdoIPG1fjpkPHqaZx1xEXsQijYW0M
L7YYrxsV37Vm82ESz0tH37lo8Row2HXdegVSKbpCHEQ8LdmmGkGMumj4l7uuHXZ9GU9oqh2CqzpB
bKzvcVZy4LK6HqG4eRNvJuowT1EN2zRcFv0QPhWWd2vV5aolElJT/jmU1cbo4tfRNF9LmDQoesJv
0ncJ+4SkgQEenm+ULCcIl/wNGameQ/AiqSj/HWP6IoZrTFnWgCWRbxwxkJnCq0hSy5EQI91sNRBc
whdlLVCO3wat8ViR5FJZSbOLPHeb2M2DC5GH1ZspeTG5+8yoyKAYhUClQ/KpGdMWHWW8G7F0yohu
Tue1LOLReEloG/KTy7mYivAjm9m6zWl5Vm6Bls1mRlWL+8Ch/BPe4F+nSXdb8pkaNBJ4mbaiYaVx
7DhfIxLcGzXCTlGXNvxjM15Gt0j8ujI/h7PppiNwEaRU9T2mJqGUanjnXMWL76HCivOPqrZPY4/m
gOjOAOk9lg095dPUEVqNgaqhSzkPl/rZy6gLp4QTlRtOeHoYtPNBStpod+hrKunhRorBq+vhi40t
0Czs296xwXVW4z4t6BgrE59PGEafpl4xQZ0HgNGsisFnFyHZnRsWJDtkt3k+rdOUl2wQvKKOcPpl
5/bfUY4lOTS3odHvrYo2rEiRhio+asrzHU/FXtVPOFBsDsw02caR584uGBm4PMpqQG2Drii4VG62
AT/A5tK5EI85ZoURXGVPd+5J4GHdmnJcLVmBAY/VJRTsHZV9G9lcaFuP91BU6ShL7co2xpYspZwO
JLysVjTvaVccQS7FW9Lm5vCvtF1RcsOYPs3x5/k5d2hRik0Rz0d0TzxPOFSAZrGbuH6JWnUY1iam
slUZmU+Jcm6EB99YrzdNgmKnLhCl6sLCTD67AEJjA1cQB3i5H0W2VkmGrp+U+oheE1obipo6Ubsp
dGMS25gjVDHymQznlq41NGPzg+aB9kETTWLClkzl1LwEUfamuZG3aBN6IF7xGRJ0cZUw+2ZdctGk
trdRGD0aJc1qr6wIMsE8gqr+MhjTT4thw7a2qr6Y+doxH8iuxaOHdiInNmvSWfy8nlirKPgsIMhs
QrauhUU0z9azEiaDKWMvz2Zl9q6LxHo3bFIHUxfx4TS0oNH6HvmEMdDYijK1DkEKkIANoEi5y8Qk
Tauy637DeP/LY0E1Ru4wTFiU+WSoc0LOXxzRcSzoKjQyptxFFMDVaJLwyQAvaLHesEzRYJ4zAqLI
LdkN9CMf9N0hWIgbnr305fSNNuHJc8tjbpMGKiMU3pp+svrgNhhJK5Qh4msyj65gwkC9jjGfGsBc
iJBt72R5cof0y685Y2cOqh7LfgW6ZtEKghqnT9dEH3S7uL0tzKY6FUm0jMPsIcb5X7V43cZw51X9
2eh7c01HcucVcDu0gZZaVG9BPUeEQHXkpKQ1iSsMi8F0owvXM4PQsl6+ZLENzdoev3FY7apKIVnY
hT7EHcba2UZZzbPDjc0yNAKuTit2YMTq1/lHGTG59tyKJj6a4c0Eee1SOcl6ILJuIYx5zNCnlGBO
lK5MIW4CB0OsblCg+pJ1IMbZIqJ7PU8+0mHa2fan8GDJdEmHnV3TVlUpBHIFmqR+ULHJ4kcI9XBT
WeU2yVe5n3Tb2BveJtU/dJI2HypFEARo5y0dE0wQr0JVWMyLNQaImPmkSF8S2Z1zmX0QMD5woOFM
r5F0jPzD3AZTeZmqgDZZ+j31XbRj0xpuq34X0MRZ/JgtZUfVMTXyHLBiZyG9V4OwsKISYkEOxw3y
CuSaeUgWGAVx3WfmCtaUsZrxEUqOr7ZkxQo451ZDuRBe8UKQVrU1K2dWrZRiZRHcxgsr6MBWDTA4
Dnq6E4JboJKf5ffxIgfaxfOWCPu7Sdu3KWbD6JnsHYmxujZLB99l63//P2GJhhg0zpsDqtpSt464
rU4YXTikKBQ3OES7JfEtQ3bKbKqgFiGI7ZMlxPofsh20N02mNZu6ZbQYYH/hfeFYNfhnowvsa1fX
bnk2af43vsn0uNEOUvfv+AHb0krZ+7sPh+HUfgC141fFDQcwH8tj9Yaehii0kfGIieCrc4Yz3TQW
HDA1IGHSnU4NoVKfdCHga5iR6W52ajX/U1neY8dMtPJyd99XjH/0CMI4aLS5E1sxxb/yOhpU9sEb
VYHaRBtXGsMUbNu8EHJ6juySdVZ/CPGfSa18GHJ+mv9Bpt5tj2R+WzccrrKpu8N3gGnd7y99ZHBp
kOMEDUs64fpjAip96btluQ2d7xouRjW3juoMrhp4iwPa3GR2aoRRKRf/n6/ww0X4A19BAC74J6AC
KKumwbz7K0Ph3//Pv6EJmvEv3TCF6wJFEI4QtOP+h5qgyX8ZQiCuU4bj2sj1bNAN/4NNUP9ydXA2
jo2+ifijmahQ/3euh/Mv01GcKOQc6oH0/P9CTfhLqIecL4nTgDJsl1G65Hf9zkxgtGSafhczSOnp
gYRDiki5j8jaQHqTVzRkmry0dqm2GsNcLCqC6UbabrplPcrO3DSh2g0dDnwynXfA3e4K3ly6W8Uh
JEEd0EIUtzcMlg5usOpVtm3fulRfl0uHSWtY1lsMr/ddNYUrghSvitTd9caiN8kCBYEl6/pkQJyr
aUjMf9cri2czzNetbI+a4s1shnChAn/jyHFZ1dY2Iyq0TMKN0zKDarTh+qlqzWrZWMZ14rGGeV6J
C3rcByZ6BNodnbHuS/29jFkNnGrgrCJfrFxbEo6RdulqTDpQgBpZlMabN9kMWxquu16VZHFUNvZg
XerpAf5Xuf3lAbr5d7reb1ErPGC/BK38+ztRPC6mciSYDf2v30lgNHIaIPn1tcYGq99EnCb7sTt2
XX8asuaF7ONb2wBumjbrP/zu3wP//v27XaFsrOYCL6Ga//yXkBfMf7lV5x7aU4Uvr6+sI3Mdq7cQ
SallJsSuat5sI3isc3Gq3uIqw33qPOip/MNNmMNk/jd48L+vg3wJA6OTTpt2vke/XIesHS2pdQdJ
b8ecoK0jBvk+hjtZArX+589s/sfPzPPvGnBIlG395Xe5hVmBwCObXkw4//3ghq73q9KtM1XJVSbK
g9L0m0Dv37EA+FFyIW5hZWUuDZZmX7npYqysi5TY76bS2WmtdTbjYVvZ+dn23WMvpxcfo/o/X7Px
H54RFgjDkAYqKNP6+fNf7k9nc27TZ5BXoNkMDlyDOBL7TEetQKhqH6DmrqyE/qGdg5gL/nDHjDn2
8fdvR4KbMSxJLBH9VHP+819+O3ncqQmbgrF4SOAcJcd+KrLnpAxXWm7Rogh3JvkQGFyfR4tcLAOz
x5VCH/KHm/B7ItH8kHAZrpKWY5B/BP7m98swOIi7jsdraqVM5mgzHdEMMa/H+mreTDmNycgb7nQl
V5XfHgEPXqBV3iFjXXucp2hIQDTVr0Uz7IvBpagW6eoPV/j3R0vaSjJOd22DBf4nX/OXG6XnAqVX
jQCZemmWYrb1ZoAMd+Vcu2fTD6Pj6IdfOur/U5ZtqWbTAxQ0xg3l1C5Kw0r/9Hr/jsj5uWNKcRk/
m4plOH951Ps+62uCnMhc6pwSB6zSiJpk0OhMzQm/O5HLxe2Yh4SxZ5gF9Fg8qwFLu+3SWSlmrVcT
RBz2JaCOHKTn//12ARYiwdXhEmm3Wn99rvrGbgqA0aRrFuqxKa1nBu5IzL1FQqD0KrCSepOOZ0tU
7TXawcjIkkOGw3IxDIRza8OfXrOf7e+3B11arpQG7URXsBOz2f72oHvGZJVlhdqziRJzKSb0H27F
pjcShXOMBoxz7aM9TgUwnuiiUX+fM8lYAjucdQbdBi4z3dD/YdXEkOWK6uImzpOtF6QolsahkTAp
Coi/NOiwBvzzs2f+7e2QwjINwXqmSzb3+eDx60uqUszAhJkAJ+nU3TQkw5XrMrwAh4gac+6depwS
w1nVO4XUSZ6ZnaVKzthgaUkL8z11nYvBf8CGi9E87cgZpHRrRbDJPRzuJHYVyyFFDDmJEE/ZlLYP
MVjCnwOD784DLCpJU1d/ytKdMU6/fydCWBIGMBwJ27Hs+Rn/5Z2SHSsS5S6KUHS+RsbEhvLJ6o12
UZc+U6R4iznxCRQoVickAgvoJ2AYgTpILdqigzx0ZBSPTfwT1EL6oEsXoP8c+bbsECW7XlnWlWvd
ozxF+BjcislBlYmmIQRp/Ifv6C+pxbyPUkhWBk5xjg1gwP3L85XAdbaC4IfQiAJLy+DUq5IFU1az
wodd2O5uyO5h4jrnuXsBlW8V0jotYBibhF4t4qGsdn6OOkjvHfMPy8V/eIIk1kY1rxfmvNX8fqcT
fIuNXzoo6oyuPQoG8EsYr+myLqrjECiU1jocAyLcsNNU5h/ujXT+/j1LZUjbNs15l7P+srpnTRG2
lsKu1EyIFuFnoPDKZq10GNw0nETsANZ7CixrqcVgUgcVfwnCWg9GlN8JzwwOZWc8mu1JVzTlogZN
Wg32a+maELBcb7gAWMoOXpI/OYoEU7vJkOXaLqS9RsyKznSlqsyEd4FUKAnnbit+exk0ZCWhU12T
yfXE8o7bJbXdla7JvciZkeUw7jetkvm60IKPzA2cZRsbd4CX3a00u4tR2o9eUcg1qlZQTjZM23wE
9U3KLiOUCtQ43inis1CKYNtFqBOgP+VA/s9rw9+/WOKOWc4czv0CXttfXiGuaFLC49baFf2HLrd9
VD0OnXuIk1jHkFhgC6SZtrCD8Omff/XPz/799eV3z8lhfLUWK/1ffrdZM1PoLcbihfCZLQvQM1O6
pP3xNhv4EcoTkvvRDOh4XM6gALHoXsYay7s0sXbQ13NArrCAIR8oGaD53Z1fejiiZze0JuTIkHVc
M8x9SBvt1PQelEyR/uH+/f0AxJPJiBwUnjQMIfW/vBkchCcvTbmBQx8v8LC/Q4FahzksypiQQF1h
B6ISyXQXvX4Gx55mJ3cj/tNl/O0UyGW4umNYBku9a89wvV+XQoh8jE5snxg3y313A2/RjAPjxnyr
acSDRkPyFnNUQ2/j3zfMzf7w603exb+9o8oSrMOW5B5IMIS/X0AaNSYsuBKoJ6/lCqccvB4xPKLn
EKv0W8S0n+vpVBp5CAiLkbssMIJohrbK6bpJRcM1TRAi5Di+woYlHVvON0TldlMG2GFizArMlrNy
EQS4CZ02h7EB5Zt81iEJj86ovfh98db6PhpZ1dSbspA3sa72WoTDGUHwuQeitPWicmvrw2NTQeCN
6vbZ11KkeWmJ1FWoOZ1xplVpXbPExJ6l9lInUQyKkrFiGueTAwE5NYGFvggdndPtYLOV5BZGLXj+
fhLvmFppeP9obQ1VzFQi5ZvnHV8lNnK4aXLe/HEWiDDA3WAvavb+o/eN/pxsFGZoO3xP2wB126qt
CTkIQnlyC06lOfkZV345j0Um8DB1BzcvmjVSwbmwISQM0ngPHfvVbVH4TiPBe/GEiqCv+ktoWOSe
AUi46hvvrdclc7xLqxxnrYMpW+VDYe01gTi7Ih+Nf5ZjL9QBCepb6MRbtD/gmhJ5wFCzDoGJrEDD
bFWUTZtC11aTZaW3E7MjK52nY2W/0TUXgHdL7qFl0RhW2XhGfzOHBTD1tcGGFPHe6LNHPwzpI/vR
EbjMZZhUjeuzMFAJRkeXDumtpicfIJ7AVeR84/GUg6ko4BQhdAV63zanGjlhLdIzOfPaKsmMEHka
p1FtUMeiRT0+oaZNNKLaFXbnaaRLOdTjq6OGFbkeD+NIaltTk6aegHdZtgVJibFAz1yrQZvfzkM1
jc+NS5tRC73NUIqHcOwZOeX0aSHozOrYlRcxGMypjBjepd/xFGwQHVP4afIsfe+ByaS/xq3Lh0/N
KyS3aExj0IcWGAhIJXjaYlId0TM7jFmz7FSROs2s1ifr+se7zHR+sIZr5bXLIvbuAIR84qDyNmpm
P/eIeZZ6dk6JPVf1wQkDvIt0bbFgpSgcoZ2F4/vkoD/xBH6UVp09I7/i9K4pIgdVC1/KiJZRyPB7
tBkiFwYoF0vBZ9CwS+N5pLWD/8n0zP1UEkLhDtSSnXj1Rl5hYdjtuS2c27JhukhN2p7Rp7XnOmyh
20QSKlZvbMyeia8pRkyLQf9sRybGs+A5jMPPMZ7emUahjOq0qwjX+dYyNbxuMzyXQN7n2nV3hTM8
Fyz1V56bVxhgZbuM4Oq7tVrZxjBgvTWf8yJuVoKAWJrb1Qa8HOmeOGXtAAemAnJ/zrDTE5qI7aFv
kYWLbeNO6wZNIBJp+yZhyyW2nIJMGQQqiAEMaODeEDDjrx0yXcj9BBhHCRWgMSLQUjdPdqOLXcec
rCxFvvX18s0oWUe6yAUsFQxf46hA8aBHStyM3dNRakUsrHvVCWLlA8SpOdaxRTphc6qKxKWLDrY7
xJ6Plwl8Lq2yGOISdoUbVghMz3CrlN8sMFiAFnXzZj1Hxg6aDbQym25Yjb9yCVbeIIe2dKxhH/b1
XrVzwmmvN3vKx/iofIunAlnhJq+HByfUvSuDeSUulMNQOxd25Y032l/QFz7SpoMsby+9mkO+lzbv
ILIIF+mclxFa/4i+iZkrCDrwiYBaLCYpemUs/bFVG6QdVYz234vxrXR+u2aVa+mKrfW+bRZxRBeu
5f3cxL54axnejA7SjzLZ4tEjNqeuSQjoT6Our2rcqghs9QAvfHSOe7IyS/1tmGctIdBoqx299eg3
tz17K4zvme4zQdUwKxku8BEsWmaDrac9+ED79nl1VqMG5Cdtn/t0S7gjcdi8vAKc9lLJ4LmcZa0k
KSASRFFiZ+EnTtfZqZJ9JNbOJQ52VynjWcTuqXOJy80cNPZuX67wh4IO96KKRyZ/UhYKbaaV+ywG
IDKhvqMcuVFgCoh8DPaJ8FYmi15cIXJy6J0ZpU+set5tUAB5K1ywAIJSZn5mhWQkgKHKF2BswlY+
DglFZqCljK9wOo8Cq6lWyS3rywUa5ZdrItq0pPdcI+ECbgssrY5u8TRw/NFJXE5t/3OsW/wDRr10
QwjoCOdNYkUxFxmHVI0dPipp4qybZUCyWGjM73ZAhZ7Sst+bRroLPe4OD5m/bTFaTmV66GyIVwx6
YsFpop/kbU0YOUaFG7L64ivDtNploIhPsSFl1alz7Mk1WeZN/mGDSWObK3fBwFYfgR6Mi5FnJnJ7
xod8kx4RrWYP6rIZLkXZ3pEhD7nUSsiOsYul1ajv2spv4h6py4CPxCrrJzoIS8+iioad70XkklI/
HKoh/YRB/Rh2SB0UHjArLPwted8FWkdyQlnsNT9IrhFN3vsGDwYBBdnSyWr9akpT0BJEZRxdM4mO
5XjTDMo9NIEebaowQb7b1EiR4xqDIVNc6C3lRtBhum4nfLztoD4yunF72sVEYDXGCfoDEe/RlC9G
wlLwfzjW3qzfibEhfYNOrlPPQgu/PKW2ycRwMu6QjVKSl56xYuFbm4JDxDQmDyZt+doyr1DpYZmr
nDeFSiHp3AQxVHdgb9qBfLgroR+6051eJUfNE8zBaZKePYXgDR/loisFEhD91U7DIxXONRj8C2cM
8j48NKySfJj+NoycQz6Wh7wRJwLp7zut2jUKQyDR0KMsz3TId3HWrfNZZ0oD6Ohk/Q3V56di+O/G
+rGG9FfAsriSktoBJ05YKG1h6gK6x5i8pAqdrNQxc2CqLArwK6UKoUz091rc3/UJ5ZHFjR2HZsn5
CAxd4WyaQA1MM/2vlmRsBEFh4ZxUbe/coX/Ikvjd1N9VjX+MDnlJT79NWXpUEt7aTntd5Oah69OH
JkyYutWfwq530PrXSYwNxbLuTPXuz5b1gXsU6RXaVj2BDwy1vf2WlnUyNHShZXdpnJs0svZKMq5v
Xf/YFPnB7r77UZxlPZ0httyFHVIl3g93eiXGaZPb2pxhkbwwT7jYJvVNIMvr2GaYYNyV3XjOTf8D
6AzqY9uB65ld60SUNzoUirjeuZ181f2j3e6ZKjyqriX9O8IEJ4sWnXBTLHlOLk5YvlT4JjwfOjRb
TQJ/S7Xpsw6C/iqa8dC8dprDaQYYZD7ZsCIsjHIoTtkzCSQ/GFONutlr9uMUb1G+66555wYuday1
VMG4xdV27bopGC/7RFaC04JzSYybOLdn6eZVO99Ubxn1zms5mOdcua/cR9LU65gFaOg+Q+peLbLQ
qMfxrjTNWy1tDgO8jiRyTpNV3/hVsiJQ3Eb36ALm6Lm5sXarty0nK7zq4Ao6IKsSvGgzrBPbfui9
9ENrs2dBT/KqiJKe5LcsWks35ykM6b/PbbRSr7aunE4Tvsl2Su9rPd0QVrYDtfIxjeHRJmSJSJpr
8sDOJogeH9sJM+XD1ZA6X77mPc5Xoxfd3tDjgCVN3Iz2cErECyLHD6CsaJSC4Sbxoj209b3X+ia9
pOYpDYkcopRI101AwECq159xHayx13nTsdHCXTiVt1oXX5XNfRM4R9isq7Yy7pBJYD+x7udAZtOv
Lug7dkHwpCX5spxzDiJ2RDnsAi//nAdYELVXwHj2bl0hoaxXKDce6hFbtUoYPI8Nlm0D+Bdihuwc
G/1LET8jK7mZx3KMqZ4rAJjKzk8FWUaYfpZZWm7nz5s6MMBMwc9xSy0+6DYJ7p7vf3rtOG5CNOkh
7A/hpy8d5rku87nn9SWpUK9qnrqh+cd37zz6AeuYXk9sok2YXnHWMF/7nqJllmrTLoK8RIxWAPTJ
aQi718N8o9pqYScsy1Akru1Ye6VkWcYO4SS+fW+IHpgRDknMKF9dIJflrNtqEkNfTNKsj7U+EPuj
utVkkp7efIdVDqEkK0AuxNmuGpA6OT1UjmYeX1qJi3e72qGjPVSlx0EgIJLLFcbFtMpgVwkyC60w
tXZmuCY4JWPloCBkj9L6QS2DH9gwoMtWtNWpbrOVNlb+dRsykJ+c+oWSrV4Mlf4cRV36YBkgiiy6
+1mZr6wyijdoFDi8ZfItyY1gj5D8VpjptAuS3YC2a5kg+/S4t9R+hYXurjSQAQhng5v97Ghk65TD
ruT8ufBi2rdZSSADCEikJg6ikS5Z5KgmIeclhLJU2ndKAJ5h29m1p+uz8im7Lnhz16kdHOCKRmhF
nfJadOzYTRU8lpNkV+DoN+JIcr20uNGJPwHNfmjgY+GXuG46H0OjU4AUG4v7CAdVjPxxQu2+SCyG
thg67Z015ObVDzih6jlpK8wGKyncNSCzZof88dFoWrSqnfiyMjTOCXyZVcfp78oeDf+Iehstjx3S
aRogauruoAM/oXxOgGAp79F3Iv8Y5scwoiBPSDnL++4cheUyGj/b2Gz2EWqJxc/3Jxw4+2GEJ2NJ
wkhwaQUYaT/wT4zs6NHktnfj6u5LdudW6JlDl1mLw5g3lwOYDQGMArIPGG08OXpXpJCnsEkQ5eTu
g1heQjRrDwXSNF/6GtdKpBDNKfTmQrAUgp0eA/2brEB3QdhitfXMx59rigPrUrT8h7Dq72tHmvAR
4ketdmH161RuvlFH54lCpevjVTGJ5hDKBsdZYxeboKuNhdFOnN01QOa6wdvRQHZMlSTMPB0Ba6T4
CUt86z76XRhQ7ioNi32InhAlLU90q1ufaayczYQtkhItO3ZWh/4nhVHvOjgtU3ACcW6IlV4471M0
Io7vnHk4VhEEFNfeWQZQJwQIwr4I0cVb+HtSMiI7XAww3fdqRrKYE55Q2D0t+GTH5qSMFEmB+VxO
wjqD/NhEZR6cpJGfcL4ktIM6UsuBGlSEiA2ZxjTJJFhOAKijZVojcdXmwt+IQuwuXrqOO8rWtOh2
tp5EW5O2bmRHLgYOfSXc0r4MothxJg8QVk7yKElk0+0oOA15f4hN3A29Sr21Sz171fobMVr1tSWD
YFMbBZaM0rvR4scSPswj2VtUxK23n07Y48ysdY8dAqbHEc2bH5zIIdNPk284S4TScBND66DMqdoN
KckHGUrgRQECZyN0Vlg7kZz502zY50UPVCQUS63wrA2m9S6DT4HBNt3IkNSIklbWRm8g9puFVX4y
00eFX8NOSbuOvmX0PJGSxT5U3HY+rgriLTj2bSRkOmCqYXQYk+GDldPYBDlBMpnS0bgTRmPm0YM1
pteNRzhLblb2Bv0uxHhKFq1idBe2NY8Q0BQOkhS5eWwsS0MX666AEzkM3oxdm21Q2kgTQMefgsr9
qiknxK9JX94QtFCChC/HFUNZ98YhEzV3jM+yGa2NJJnsGDYAi4qp2zZ+hwCrkTC99Qcb7Mwe0xYQ
IwgZazeTH7kVygOYXQ8p2XVSxy8c1ZiTwcxY91nJuuJbAtVDep3JNWpD7bntg2Mj/OcY8t0VNqc1
RuIec6J+qWYxeTfRIhEWEZQQlpEgVtmm8/2noArBnfrWpQywQXp+fw0UwV21kImxvDLTM+BN8Azp
D2yFGsFR2jX2TX3ne0i1Qsu6LqWz1aWxaCd3OZlVeexa8TF25jhrHmkz6QEbGAjzbEjlOhyKF8lu
E8AHU2mCiF9fR16AixUnB4mJbT63mBpjr3xAqYTmvoKHhHaqdn6ScGK0sNqWxaH1yheUtWt8Oqe8
pO9tZ3PR2po0ZKZL4KfX5hhtiVSNTf9bgvr3pNj06Xgh3/bByPQLqbVHpzAuc7eqGEVAswV8QlkT
PWFOb4EoLxV7FfqGj/kErdfibIzBR6o1103UWHT8tC//XCtxM9XDuaqf1DA+6UN9CFPjtUzIUEMR
jFWZQypZTHhH9ZMCCYd2VdvlBhBlkgipuUxa+AH7CJijTxtdQKc9hAXtlfp7bqPA2krvArv8CfP1
tsoNjaOXV3d6Ya3zOnxOayTRdTO+mFhuk9q5RnzK2Dq4yYbIWpkls39wiXhJvrzS3edOoK3SyLg2
k2LdmvmZc/Cb1eI7NoadyuaOa7VkK+VYzyhJUOi+tmpajGFgMP8xvppYnqcZ/OAAOGi0h0h2n7ln
n6qUk7zpkJYqMLex7VzFMob94pl3uue+uYOkHZVu9KS8BuYMiS0YT3NBxZQShHON+lJgs2pt2pMR
RmWpWbuq1/bS0jY95c9VZtD6lvTtQR3ubWu6JVTrKjODc2i4D14FTWaGZVXh9J4yJcymC7ohNtmK
wnHiPrPHsdGekqFEiIWqiANYiLXE4KQKBGDSqLwcWJZVFax7XXzqjv+oZzoUyxGt/CDeHaa5E16i
UF3CUnwaAww0w3nLtGyPMpTcSLg0V6PmXwaA6nbnHYewf2mU2NaVT/4XrSyOGP06jeErZ+24idvo
2tEkeWjyq0/gUsiqrhaF+YVt7iMSUQGxv1oLgqiu4K5rdbZNGPmTHnUkjnEq3Qft56BfWa9VnZH8
MeyMXN5jAV4IbZgDX90H10ILrobPuiwPRRc9GUxBMXYs5sAAsE81VOf+05LWJp0jCvDeXcUFjcV2
buXbVfacE4+HdyfaGF41K88IEK0SMAp9HW+sTLFXh5fIR1+v2VvVQhHrNPcLavFHF7vn0HS3YTZt
ySgj3JQsACce4OXZ9710QXs65SXlpBDBZUsI0ob49BA3zq61tiCWUkaPVJFUdES+wDexYEsk+JwM
CGaZET01kffVNsUH4YX36AKvKTye4sL50s2gInRrlp0yLoRMOSA9b3OWvme9UTSHcnhzGjGm7cSz
Oq6zgEcI7OSH8AIySulDDHWziTtowrH1SRP6w9W0twAeO+kSJbwZbXwa8uHNzsrXIJnYMVnt/cEx
Nk35TtOwPajE24ihv5eduCPgFcpI9pkEeNLmZwlnHlY5OkbgYm4SFKqMHjLciCXdLTEFwOJAnA6a
R6OT1koR99AjLJiPxlR+DeK6qPyXiRTYpA0f5++ZVuoH9eeNFcMyrnGUZAq5QoroXYADKKb8JLMb
MyO0VlNf6RRJJub+qxz1ZUiw7UKm/jeO+wvT/yuEymiQA0aArYXCMbEg6glPfHo9p/oscV456yUs
a1T4zptnWRz1Vf85qP/i7Tx2LFeyLPsr9QPMpjIjCRRqcLV0rSeEe7g7tTQa1df3YmQBlTnq7klP
Ei/fC0SE30uaHbH32tUZJuVRAVWO0An16KhCXZyXl2/wP2N8PlzS0W8RijfL1hMTdXNfRf5jkd/p
NnzG//Xa4M9jQQaM2cbb06LzBm6HOOe54w/AJEgZHoDra1qLdKV4p8zsw2odKEfsuiw1FWxPINZp
PsJdm+C+QrAnrgsoqF1Zuj02hn1ufP958DLaxO7b0NWfjJgKqhFOk0IeqsH5Lh3k8RmUO89oSdmu
SR/llMmJhiWKHe3ER6u774Y5ECndbGSDBf8BrzJ7mDrzwaW0YPXP94ju8ZBp47MzDc0oW51w59xm
g307Fc4DQ/QPjPaXSYkjMxQmhCE8cO2xlFDjVvgz+oR6R6f5EqBZj7TDYOama7Hm6JI/NGQoAXLI
hfdqXycd3eImfu0NQh54qNc92Jphiazu6DXqJN4TXbuvC/++SpwNDl8af/06quR2ZOCL60j9mQLz
CyV17nWv9oDKHfULpjV7fB8z7zkXzFUHaX/AlqCDEw1JfQYfbTu953X7I7OEM9J+0rbx7IJ+NWoQ
0vTfpDBIvySDw7lMcrjAHedQI0LeisydlhYq8SDaNA1/qyJ6s7DS6+FT1/oWZ06+av0ULa0537gM
FtDc88YRbKNct1hDGWG3qYBG6Ka78bQ37RrDfMz6ILkbwoGR6Ww8z878MeGrZXoDldFK3oImvwnd
AzO2bQ64j0MU+mYRxa+pusUZqdEcLthbcBO3zIC/Q098oSRnt+jhA1dt8JR1XMjC5boYkOr6CU1z
YD74JYITs013EoC1Z8gbIPz9WnTDR9kFd3BbbEKv+p5hEp8HhN4/+N85Upm9KJiars+XZNU2fKKM
cOdoACyKdofHexly1idXqL2u+S36vg03aq4PBVnRq9rDWINdmFAL5g52jJPb187tMs2cFhYVkzBv
BSr1iyJ3zANuvv6xaqe3PmjeXFFcO87ARRncaBgrvv01Ag9cZ8byxj8WdfDcNFeQWBlTW9JPcudn
8r5Amz8x1eJKsFGVim68NBQpGNsk23va+ZZvpzSCL2w5PyWb4S5rbtEwv9M2sBlpsLWiJtz/HWgC
6OdBqIebJvmYZ8iYkz+zB01ouHPB3RJ89uAjN1HT7OZ9mOPPLpIc/+scIyWx5K2LH/zv39RxPnSR
XoMof2W7SAqP+qxqbq2qdvZzH98Y8fg74q3ZeiyhgGNyBxjuxzDx9pWQu3DnMAAlTCPbRYTNrEpn
StfswMFuGeraUjCtWqe4ph01vmJsDqfEYWKmX6pla5gY1+U+VQK4LKmvawvpgoTEB/WJsiMrk/sY
bWnGNNiKf7vZvisLTJ11nN4z/rjwIkePGVAD+pjulFXz+4jec2XqPDrFgiiWYA43rQUoZOze8KvY
df0qr9PYvFmwC0q/BkiG6zKWubFr+tBedd1Q30rVP9h+vqZbHJzoNy1DB3B6dAUKX73JyanB/479
LmtrsDnKCfbESfiXdACKhO6VIHBLPxle9RByhh4iJ4Ny3bnMZGNnXSYZCWFMTlgcxedkdt5E1bX3
OeMtO5K8ST3MjKoZf/WcgPxoL1USqTMNgbdznPG7DYlkVSE0lG5qz+y6/gwTqoOJLZzHaGVYIhAi
TTNSdgOZcNJiU1oah6QmIkq6Otxp8re25SZvnXFvJEC3UPs0W8YhaiMNwpE90pKRp06O150De4J4
HBbo1cYt9X5+0bX/DD6O5V9KEpvqF6YWCxRWdgHjNKqAjNCVoyErRvx6manhlZud7iyU/1XAiz90
Q0C7VxkX1/fV0bRNWJTzeKlQu2zNtpa7vo0GItW8c2fn7UmkjtxkilJwVOaDPaTezpp4r53l5JHG
0OFkhKweeHQiQTZ8laYrd1XePpa44y5kvJGE1U310XPNWxYtiBAL2H9oLeo6mG6H7M0lGejUDNWL
1t5MLEjuXJW6KxGEYacvIiJQn9QClsoNeeGE3DkTS8LKnlkW4gzTrfk6uSAmyhKP++yPX4sDHFHk
FelYsHFHjw3vBJQ3B0dBPuJPEJQ/adbKjeMlLwwmu11gtE8kPqx6KiXNrG3Ay9dbOod8xIYC31K3
xQH9EomJ4lsAGjSsDZHWB08GLzoKzk7OpTsuLAKZ9r8W5i0uzQg8qx+C+zGwTppkhMvGe/Fk+Noa
oofW75Db11KRcreRY+Cka7t/djCao3ePvvlZtwhCmVo1pr2uYgv7qNlZJKXEBWhlKOsuzXEjthrP
6RruA0aiaG+3ISgYQHLrFA5FQn4fTOyHqTdxco7yYhWAxZwmuK8d/6tc1uy1yYYdL2cHFw7gYP9N
n8Zcrn5N+yPMdXhnMZMiSAp7pEfIM+J68/dT7n33NGbu42QvtD+SSQgGBTACPWnbNQqOOXvVYmBP
6uf2p23Zd+1EMQky6uD56bydTPVpU/3dAIYFTBT6J6Ii8xXz/xyX5zDdqejd8THKIeS7s4cEozUq
uJ74JYJ9BCY6XPhT138lQrgH9u1nRnKslFR4pM+4xJqbR/TypkqKmypWhJiX2JlFl5UHMfV7Hwjh
ZhA+hujYLhiNzTVK6+k+XnTkKUqEmkFoznImawkgABd9F5pI/bvuXmqiA0ub9fioog9LOEcpstsc
hDV2uZKVWMdEFfkFxNd40mvPCFYaWAfpMS/UeMGGTdNvD1sT//PdaHXEMUWccSnTs7FNXx3mOVA+
+vreHYp1ZwgiEjQ/koettbK7T2UYj2Non6OJGewwPfWLo03byZXm9ZDWwmLM7v+SEblwuvOTy9c4
KwFXL/1Tz86DRWjT2errW7QaCP7GdaPb+4kdL60hQhqW+Pk6BSSqXSLxZNKvy0q9mAy/InvYO2N7
U5NDu5rK+TtDAYEDeKMBnnkokFZlkLERQkJok8JYe/rZ6haQkAEDBQVemHPHMS5nHemo564VH30r
dsKrdq5Rn+vQ/koTZWNxl29OYp2pqI5hQK6Z0hChc5yjYb3KFxEbtMRg1RVq2zfVpyCfZmW/mg0D
E6/P75Cpfhq907F3ZWFaCoiIFSwGq+oSctgWEkTqkz0Q8CdKMmnymfXXwKlSdFxVSZexjGolIjCc
icAsZzaV9VvilvfC5Q8ouRz72jxhC1m2FvybLHCu5sypIuvptwmIOOMbcuTwAF73EYIXhEro4wrx
oT93z+HYzCudNsTjuNzdwQYh0FGkYu0q9IG+n/3x0pp2FgvC1GH85pqPs+Dgjnpnlc5bObTf3FLH
OMCNj0KZ+rojn60o79pl+YNJ5iL5/NkR3BRM/PAs0aYuks5yZN89Y0/OehulgI9pKPcuwZC8EZv+
HTCJrNr5O5bFp2pePBSfjp0Rc1hv0d2xjaXVDqvw+vfI6yLLILfLHDCHGoe8Hr7cnEgKyt8ksQDS
YGlQof4pFf8w0u9FXIdhjyo5Nz5iJ37JsahHUETNgoGyR2MlkJDJRcipLHYBeQr2fwIWEeUEtbhM
MPjKd4Mf/lFFw96l944+AaG21A9tjxve46DVuUMNI5pjC4+QEnQN/yxGtjB+thGKLc9kq+XNEkB0
sVWeD7dhHF4M3LdMXTmnAO9TnXA0zqO55l4HiozYAoLfyu3Vs5NixU5Mk/Ksz1nwuX+GEdGcMI+J
Ag4sQLdYksc9rOdPuuRVaGobmgHD+skzGUFawTmprCdd7AbN4e66xmaYeE1ygeB/GQSBoP+eOvUQ
OtXOd6onciXuoDtvrRCkdbQH6jX7mlC6Es35XDhnq8bu68dY0lGSkUpLywGYZ203JYE547niHfRR
hVGymVdrDq6AWlNeu/Gk2qtPP7BumvItroAyh1N+DwPh3Y6yz9Zyr/lc3EeRgqqcYlSG5axmcCth
ntyJmNFIGmE3z6MPZ0RMkFYoIYv0xMLNoS6u1gtZMsRYB8AA8bJNhkbUNa8+mQ8HJi9iLQaqhGWs
ljX2A0JzA6F+iGon797iQDc31G/RGkjO3ZDEBOLRVi1BI4aDhkB47SnFRUVwiXX0k0HvwtTpN304
roaUj7FL7O+S5xwxgR9voLLIQx0/q0W60UTibPdyRKzULJUoSmvnPovKpxS0SUr0ASzbJTWQCXww
y1NfVxcts93ctH8iM4P80aRHkK/eoXezs585PTyEiqImv5tNBkhWZb4Enh1vaKr4crrfWgc/XZn+
Rm1I5aWpooMzqSA3kY4OoQboUiwSq37ML4zaEvqC4RazKANsxAaEQ/3pLee7alzOVKDxfBy07677
MlFdEU3IVwZ8mM+dEjuv2oHbAjkOe38fqiNApy77U6Tw53i9XpxRP5jO+MZYAMcjuQLBbZbGt4Mh
gdT5E4iM3n/Kp+rpr6b7/1v4+vIH/anqqcVc16n/+s///oOX9PJ/+z/bv47de/3TTg8/Sufdf/3n
/+Sc/9/+x//OQ/8/+H4tE/utt+i6/9e//iH/Fqa+/im79sd4+cz/4/vnP2gD2p9/tQH/z2/xTyuw
8w92AAjffbHsN8DD85v/Mz/d/IcphIdHOEBNjVfMxPj5b1Zg12RvIhzXwijs/4sVWP7D4aVZzGVY
SXw6xv8XL7BNaf9vcm7PxNG3uAFw1jie62C8+Hc5d+KhVp5MTQ8v2ofZ+WncMXno5CJEURxw3qSW
9ItGbcFvgNBGoSgF+xzOI0bMlDoeA7d4bOlYArVLrF4wTwi+ZWYR1DX6aw9lhGsVFGsRhTwKWpKk
yTit0b1wIJP4E4k/dXNui/qUl+Nz6kan0sb02ZoOKlV/AXfy2rJ9JDhkvgsn/VkRHbqZgyjd1Km8
CdHgEEYHd9v7klH6jayzpVk/eDaQZ39pe4jCXI8WBCYjn+HxMbQE8bdCnfhYWCdCiDlH6WwtNnWK
TOw1n9iGmJwWg2Epb8OuP4sM4d5c0VnjtVQbb2BeUEp1KtNFouDmJG0Ua/Kc/64mRlRU6ACscFc7
xatnXuhKp2PMDAF5WslhLdAPDgrzislqO60buY+j9A4QwTbNzc24wEyxgJpsgL1x0zdoYLu5fOzC
4Ggx1Vj1ALcQcCs65dRZJR7RjZZxH7qtezIyxgCNFdya0/xtZqiRh9qMNlLznTkeH0uJXJGKz73j
hD/+xb3AVPwtEGegV+iqg8fZRhPUXqJN7WGIWTbxawbKr43NsFLKpkHyEdl0s3hVIIKd/lIGy2Y0
N0TovRsDZiGrLL9EP316aNIaXKGbKtY7VADTdp4p/yuWsvXAzzFl3NzsJEk/nupsnaJJZlErNlPT
c7wnSGLavr1g2579pr2kMUvVCGZrLvSpzch4pwNF++RAQjRommgH7W3ieU+Y3NLD7MptS2Zr2qIi
ZlBIDYsZwYNubaW2s1cuuTfKLLkm0FHdmQsOWxpGu4VT2vK3cx/qXvbX3pUnZTSKUxToIoMxcZ5n
MTLrCsTGij+tFEGZnSmN+JUpFmDuZqqpYEhandD24UiPj9IlFqGFiM3LscjfPKbutX8mgZw9YUPJ
ouCAs0R5U5IaBvnLRlbBghu9mmEubjPTfjEbtM5ekiPfT8Ite4L53hXnGO44AxbGqdkD2viHDC75
Aqho4ZT7Ga+bGYDmCxeIeQLN3F2w5o0BBgXOeQDvXKv8nSD3OyD2VcKbEjWA0Q0I6YFb30dmv1Nj
u5OZHd8uOinbRGFJHOCH7TH+cydJzMCCXp9QtUWEwSEysNFM3FNMrkeDo0OSBHYGBH9Uy74xheje
uCIinRfI+zy1rygNNh30d2W1AARRS+5Dr9y4GlizCyuekSzFDoJPQHPg6TweGsNnwMvW7b33nwPA
lVuxBCPmGPY6hhgl891jM6mrXNLCAxKKN/bMwsEg42BYcPYJ9ydyxC9AaQ/eMmR0W3E0wgTNxhmx
J3RMyPjShxo6oOHNaJCDhRmdx0gn8pOzQPUX9jPNGlKNwnmqDcYlwzOp1yhO4PHrBcyf+f1zCqm/
7vjJQCSs7eKn4Nxbw2kl/g9F2dYk0m01DdMh8+QhCvKnfIkCSAN9V0uWs0x5tvMSF+AswQFGzANR
LWECntnetVZ1sVvsgtgdkWmXtrNpe/GeSwPwE9+4rlHjh3CpMXHEZ0fhtwDNBxbtwsMhNnQHS3rj
3ogjto+kHjQIkXyfLdEgh3vKll0jxLaYrUPrEJiwyFND6zlcghR0Q05xxfedVQuLuERqi/vrQKNM
qsTyEvg1Gc2tsfFs9imZHRJ4b4HlrMGyJeW14xfRQ6SSKWn/NsSP6SgIESgxkxCqRfYM9eJUgN8l
9+O9Tah+rX5SO6UfAsc5lxSfa3hfI50LtFk5geePBhITbsaha3Z54SDcIbrXTumyhGLe6iylOknI
Dj1A85dSmsBa2ioLbWodRgAiZ8QzRte/lR3SvjICZTh2P8KL/W1urIvOxEXgoOfIzVd+dZ0RcTtO
jAdmNxLrhgiig5u5d1qM1ilHzLzJJOIYB8pZbRKiHivymmiH0mwb0Jfvs6rajqPnbyfsONsGFlVW
B59h79nbqbNPEyHl+L9JaPmbZkbrFkq4v2Sm6lXpl8FNEav3Ed3rlJTB1Zt94l35GDCWl8E+jMKd
O4orYdYuQi7C0mPBhNctHoPgg3gNVo7Ez8aV2+7aUY+3qWue0Jy/RiXsuGlUOdxpBEp2xWKGtmvb
vsOhZd7O3CTgGCwjFoJolEhAJDtdJFcWdtkqrxF2cy3LE3S+fYpwgNiEwdpG0Gp5x466th6AwsaH
OsA70KJya6KDScLoFo3dZ2BIQD1YdlpGPVnd388xuERQ4bBc+TSabqcMpAJBtR+dtVndGTM38wxZ
VeUYMqIqe05mVNoJUWY0BfBVg0xc5OCDsgV6xCAFJRsI/5OXgEL1XzCScykul3cxc+K7dfBt2UTb
1OBeMRzxljWxOtlDfTaLjOuDsb3S+g03MkAFXGU4wuy2PgsO0nxwb6Y5/VZhf+8mDkHSlDfjCBfL
z45UgdZKjRwPOvafssz8RQYTt+2HryG0Nd4CCqUU8sOh2kfxmxwpSARRPLPrPTDmmBn4cJSEI7bq
XvkSDLL5CADuNZr6NznoL3wakMrKinqCxYnfksWZDPCUCqNBNeFT83PP+cZdXr4JcMcu2Qn+0DIR
2fKEvmeG/+3mDXQPZcHIw9Q9tHm2czXr0T41f62uBdZbvdPMMxqr5IdSJQkF3I98lhQ/HtFDc/Bc
4lpxQ5w73iqe7EtM8but5vkz6yOA8gPiBzq1aAzuQ+DqayYrDDFZ7Wrbie6jULAXRpONfnn5nyU1
p1MbMSjK9iWdEhlIqzi3iVxUyv/2/jgu+8KBHAi7Kl4wYvMTRcZLrBiOpcxjUzY4Np8QB5O/LULJ
FsEcrr21xZ9062NywOG2JrDhNpwGPNYDRplMkb6pgHWpBZoBcec6egz2m+wpggK1GKt71CmUpxNg
4yllERR4QLBCHDtjAGNaUfP62CDAymIAAl7VxLiR8Qe2eKv0hPyVGQJ4yZmZkp3wGBBVBALx1UZ+
xwAPtH+5nw3/A+sbA4MWP4ybRh8Q+d7c2f0mhmYhzCgiFaeFwzlwZ1Ndb9uOErzK8WIkPua0Kq3v
JDHJCax1Rm5YCVCdcclBOtWNsWHLAmYXbjVkCzvgKatH4NQ8rxv+0sjDfS6/rOUtqW0HRHiwHySC
YNNCy6iLF23DlbWC97oqh0e6/CeX5JONH03PFUp8ohW4zUnayvlNQqND9RMSEG5G1a7xFwZ3K15m
ZpJUsN43TEycoYN8ah2fgWHB08bzGnaGiUY9/oysF3eATYDKgS0ra2iCE8jOi5P+MSP7ZPm3urH7
ozLEb5W76AmS7NZ7XcDoqp6R+mbojoTVHC3epXOSe95ZinykmuD9kC4Ks7kw6CrbXdTPOy0+KxWT
5sCvWSP95H2V96HZT0wxesLdkuA+QG0flfxgdtk/thkDPScbGA+aCsFk9KHJa9wOXnIbiX4XiIeW
/C7dSFhGbBFqfJuaKTG7pDusqQ1SwPC2VB6+oWwxKjOJ51e5CQNo5GWI2ybNpFmw82F/3TwRKYG+
Xd/0xsEx+vt8IojDKJ38MA3WQEjFeIKm1p5TtZudtn3wYvOPIdJHfiI850sA/WjfFtWSGxglcqcD
BebIgIUQE07NKg7iJzjRlaGNFWs672QLpvCZxwPVOua9N83WqfAUHU/gVzcBstRONNguWj7hKVu+
aXD6rhk1+5EKtB/cR0Tj7cpu0odQo5mYQvJ27ep9kuLDFYs1knFP7k+EYVUXCKk3pedfyS1/yeAh
oMepj2jFbrPniWDHCOFxgpcr7CaiW/J4Gyn3GPYcPp4eog0hFywZjXTCf2V+Rhl/5bQACuC1NrOj
qL9xE++YDQnRQI6zb2Z/12tr1xfxqZfMgiz3Ylvxt50Pj9Iyb93M/FTB9Amf5TMpuRIi7CLwlX2o
fuqx6vkCezN9hMRY7F0N0VT2KAbb+kVG800UM2d17C6nwm8vfSQ//hlIGrwPWfdWWuYF8NV7kVgh
Q+xiqYNJ22XMRSgbHjgKSHVU0pwPccLqKZ8eUGl8RISwDGP7npqpd2hrJp982kycyYzyjHeAukdi
5x7Gxt966nM03c/EgTAZ5RP42fTbICFvRB3mJnzVDWkfQ+J9M+1Jj8yPkkCTaf6UA2uEucmRNfCj
VgF3EYheEt/7GxCfsCZsXncbL0ef1dtR5+QY0vrGZX0JSor7dD7YhAKDBUM46tbj82BYv6GD/Msf
9pMkHSgTIJZ9HCIradqvEdG/XB+PkXYf7Mq/axL51PCnl0sb4GXzNRsh/zviWBQDEX4k9aT9Dafy
ITTcp06oZ6ToKsW81pfk4Up9xMn7wFTw6rvBi5T6kKeAVXg4h9S/9jdenD+rhlTHASvvIKAyIV5q
ECUo31+39Xw13J2gG9393WrPnnhA8tjtvHYazoarq30oAIuTF/0zhPo+d7AMzFCFAq6JGWh92Dgk
MVTeCTb9BwnWt9LkYOcuNSGhGE/Y59AidQgk8PtRwHwqJNHou7nHGdmjvZfYtLMyFduJbqYlvWax
3kTFW8gBMczJRvbkrmLfIrPkBKSaQrsAVp7ADO8Kj6/evSBQInjEuDe461jII6h7sN2KoqbfmSl5
9zLg6e7p3yv8RIIIjVLpO9XAnlJhuDZzeSyEfGKGvi104iBcs7bSqs5sJ7ga4cOtmy7+EwbaZdQY
rEeP5XDO/VPkLDRF5TM9NqjtWG5qJ991jfFtO/52TAhDsI2CRAAcPmgZSYHGt5G4r24SHKZAfvhC
3Ve6uB109AphnHc+zeBKoFDBbNDxFi3oTu9jBzHiCd89c3qSCHRfvAcAtoFETOe6Ki6eRb8qKHTI
BcfwFo3JmcXVqgm51KYE/3I6/iRz8oMFUm3Qn3FvcuJuGplu/TgrcL7nm6zpr4goUrLphz09XrjR
XcyNzvCUX/ee+Y2/xzPy2PUvQsTPgkXG1nWJkaqX08mJw2si9bSy8+nEZpNFByWtYHG1yfBlDQhJ
VlaY4ihhLwAX8p21fk6ekDybYX/rO3yviilN37Kb8DT48GixwMZOsg5KBvgxZNO7eJEUSK9BOUUF
Z0YuKNHIeQ2SqNuUOJ2nEvcQHL1BpZe/VSPjHKZakTqZrcPa2HmTBeB853dWHdN6DJna4tZcYoz6
Mnky3Vc5eCxNJh4/izqqmDbjDPzEE1zsea/tnVDJRxCMN47J/lbI3lqjuBj3k51++UEpj56JPL2M
zfVY9w95Yx8aaAiREicMxptwNHBSmsMJqABb6LSmnnDOOElJ0stiODuSti3xsOkPUJHzGWhBrQi+
Er75kocUorwKMIiJrdvXrKNqiJf4Uk6hpFnmHngH43ke8t5dMxfp72Fh6uug2a54zJFavNGaDzOq
W/ayUFt1bpQsN7PHlMnlJJaYbF2+EzGAQk4ibAvidFjrAs2+VAzcY6oKBigSRXdvr2cMcZ6t/VNG
bIFJ9OWR8mmTuONrDliefZd5MnM8rgK9LdAN8+hHTCni1it33Sh+BM1X6efpjTuRkMYTf0Qk/zG0
Gv3ewEgxY9PqV9lC98f3FMVYOwqzJ4GPWz3E/4JZamKsgyx57Akj5aN5pbMtTH6+CiQ93GYYvvQV
VKChBgUop7UXggiATQiqSvPeiBrRUya+G+wKJ1IDXt2eOQipqtWGZCH2rO70ULlNeMhAxGoU2ucJ
JyKRAgPaChs1rqudvQOD4SoNuBhZE117vy/XRfUwk3PBQhz6U7KN/ZCQ98h7m/JyD1DgpR6Tpx4z
0spwYsZjBlYxC9+WYilhFDHkgXx+zjz3EBkDsmHAt+tMb0XnI/FkWiwqYcFequ7HFJCUn392SblF
SkBUIzL7YHRL9tLWYUiBKExl8eiSalFM9o+9GIhjVD2R/xYRCXxbmO1JZ9OPMZGPoVluRa6XHIe7
MFLmqQhGJAcE0ucYz3eARrLtNBFsI8cIQ7JJ2CSGc0ON3jZxrSfy2RTOS6ZRY+s85BxoRl2vSwXI
elbJTpiH1m78E8Y1NuiEIlAuPYcy4831Vb/nITTXXXgmhUMczQVMUCnYJARO19tO+3rbGz2hHe24
sVsOzoZtmdoF0DEYtnNNEvh3sXT1Yvr5nzql3JUJ6GSEpT0K/F1uOI+ko0jan9TftM0zyB21nu3a
x0hOJHlHDwEqM74YiT7OHMZ3Vvg7OAc+BesGOAV6NRu7pLKrQ2ZG53BZPqrW9W/rwkHInDsvqDfU
tfTFg8PztTbFperQ/qBXqbbMk6ErGRlB8oyCbQIZyrS6b/Mp2x3GDsGorJuD8lE6xwLjgovy/chX
QR3m++zdGaMveEcTSQhQE8zr/zSYz+G7qxmNYa0gyXwnW4Yd1DTXOorw/ZrZEVkxR1tPFDraWVgV
99NMyFfRc8Yj/Mgs7CrxMoRYrq5sejMh6GwmFVKXIJSniTLb8MUfXASLREGSrCXOyiqfQmt4lXap
9hkgYFOhw5nsgCN6fPIb0z/2A7rGvv0eZqSNKNsoFodnlSMhI+XtMs7k7toaPlzRglrOBsAiKXEr
xATgThObKAMTPfjCXkX2nU28z4p27a3w+qMwcn3Mq+nU6splHeg7qyzlxdJmsJm89IroFbGC4MAM
eBtIPnMQMsX0HizdDz2uqFXjcMthO4ZQT9uZ8J3RHQ72WTYkD9sizHc4M/pNxcCaeCE51TaWkUCf
yk7epD320CGbft1DEakvo6mDTeyGkBUsjs5YG989JhRKbp59tNeCd5qae5QGJkDGYgrDK7wE5xUu
OebF2fqtounGt1jg0iRA5U7NaOeyxT7IyrgD3xWvqyVZ3ZrJobHj+LvtTYK0AhvbcExwJfrdIBI/
VksoSI1m122a9RScM69gohK6d+6IcFEEjBopk0ygMllHE0O+BXMpljEMJPNbnlBQ0jUAc/r1Oawv
omynbZTsp9Y8dF3QHkpYaZscuOyhTUJr5RYugXkVx/si0hU8fcnwhWf3fsi0uSvH4LtEDQVSG3EQ
UWaHkpknZWrXt2RuiineG5lAigsw1RtDEBuVOpCt+sdXPBty6cLSGLVYHp9M7I2M6Xi/XRSco0YH
0yUZ0+DxBQrDc1iRhpa5D0WC0JdXtAdvsC5zLs1mSB9GJjorh2njmuiab7NcotX7rQ34eW1iNWfq
DCmCMLPLqFOuhOkOEbTLzo60sszwrpHPx8OokmDz7jxV9EwNF1rRmBfJEBOPFYB6zcnhIIoSyVda
DGQ0FxtEnXzxFpRATKlXxoQfXeWOBK0BYCgyGugo0zfUAA9tTfXYVsbL32hlQkSe5uHWma4i0CAa
QKocfK/fJgsMnpqKEtAd3kyZbOni72GUvSwdgldASUGz9QfF03IUd6RctdMqIjlu0+Z8m7EpaqDA
iDTljONvJGwWr1vUT78JCb9Ls/bTm8ZzHhCA7BDixPtKmi/Zx4MNVXz0rya8e5oYV9x4qrhVkqFC
VqXT6W406vISRaeCnhLoRv4nWuxyrnLuTgAzzyhO2fE0nGHYCKvduB0CAUpkIMLLXeKxDIaHsw+l
2+X/+GbzOCAasPnnYTBeOADrbcORatYM7CnhzJoUjMm6huUHKodqb7Wmt/rL6IiT+THXmvKkA5Ll
FcwQfRLOD+bBL9ynIZFn6AhvHmFdy5oMOEzhXCrTOUd5lBBUE9NfeGz4LYrhbg4eQZq+DkF57/uM
EbMR4LzJPK8MPQPNjbiOjn7Wc5Xv5RIhJs3hBeMqGVoRlXtP0oZNzZWIUj+ORDlsSaajrmzcczqe
Ih+BVFGQxBnS+RcO08ICGSl1B6I52dzUfc+nhx97aznZg98QKOdWZBa1gDw6i8mQ300SjVx323sc
zrUdP1YRnUDv0vD6LmMglhV7T+mjqMNLSrDi2qz575UmHTcxkZG32VtmZ7dDNRBWQmoEvvJhWBMB
a63jiKacxI+PtM6ebDqUTdtGS2HBoWtBh1GMoaRmZOwil57JLNt4YfYS5/02Wzpn0QdEbE767FDS
95jd47+urAq9czPS+xo9rKhUDMM+lCPW6XNiMFyKeh6jgButTSMMV3JiPj5521ZI6lFnklsn4tU1
cJvgPgubnZXpb7tiIKR48Qb/LuVcsUvByJhP1rDSozXWO6K5KO+w264gmaB0Ckbe89p11jVxBJsA
90oVS2fdcSK2NGAMl/j71920F4o9gJtIMjL0fpxYH8/BqNezkEfoRdleef3Et+4BxfTMg806dpeP
9EF/7xNgW+xUHQNHL+a+ciheBEZf0jDSbUkkHu8PPVjT9Y8kyVgbnTC1bJMbN6XLrPy4O4ZetJNd
97/ZO7PluJE0Sz8R0gCHY7uZi0BsjAguClKkpBsYRVLY98UBPMS81LzYfE51VWXVVFdb37R1m81F
mlVWSgySEQB+/8853ynApCqqGibucKBHt41V9Ds3pak5Ng/RSm9lJZf3rknDbLTzUyXxa/E+shw+
xzCFRj8xf8TDdHHFejM0+tLjWzmuw2GIzOiQaMyAlOOrJdPhznHe6Ni8YrG2tIxrldlNNGC9HZxr
gOFoKlIrNEcqrKpXLNUUp7i0PWV+d6etm4tRHFREUIwOCfKjA9pexZoaXS/dGmazHJoRT0FRJE8Z
Ts1dDQeFBx9l9y5VZHyGDxHdefSYYn4aKBCfnUtHTyqKKJtycZjrxxbKy2a+o5t0YTJj3znaTbqr
vpTY+m8HQHVhgIlw48LQ62gjJF4fGAfX1UsCpHoAtMvWVQYL+9E++cq9cjle2WjUkCITamOlg/OH
3FNGgOxo9cVbAZ7ctQHGuKv1gycQ9ueRCwDPU+l4D62N2aCeoon9eMJHAvPDjDUFzxshUSU8uTdH
RblABPogqtYQHtFudEx5rlsMokHN00tfCg2kuiBftWsf72hMB14aQIpaUkwgrCxo1aufgWYWJ0yE
60lG+S1rOGqGDP/JrYp4h8ZEQ7SLKxKLqAaFOLspGC1tkkR87eydwbbwU19VnM4vhuJwnHr02I3k
T2ADIHulg6KMKH1VgTgSxCx2GegDeDUDawC4kCMLuZOj9yhWt5CZZ9JcJ8UCqyWEbQenGUJdVxD7
ndTy7Ilpn1BqkrX5ckxMujMX8ZWD0Z4jcej30XPXLCcvxxezRtl6cCPjtR0oxsLJTrlMfDWqZR+I
BDjDvPdr+8HTHsXsd/sp5Uidcq5GjpDVzDUUEaYOypmIVSa9RBwd31qvuBVp99qzoDj0jaUoCc6G
reUT57A73IkpGEHBtyMJfGwh2R49ouk3LIuJ00NeA+X5ELvuuY0k96XYcreiiKk95mNsJ2W81y7o
Tb51WzAkSd6J/UQcb+O01repfnTpO8MoElq9dIBGuF9hQ1FApcqnKWVcjqWiOLUWh8o2vpe1u8ef
pHaBDNDb7RIAbGWzo0EnwHIruAVne6Ma3ZPl7XqJAjfKg8MtnWMs1Dlv0ctP20MSGCJUGNYgoBYl
p/AZ3xBL54SAIsHQhmNejrEHBxGrJy0CVPCWNgjjkmWvpEJd4tk0feNqS6L4GWpnNb+mDA+oxrV8
xKQALaOY4UHYKQDBpMNry8Im4gn88sm4S4Uwjq2Xd0d6DQlguP41teK3xGT5ZbAnnKvA1xzNb3nT
HGK24TW276vUEA7DSB8bzrrOI0WsGcdRScLLG94WCkA3uG11v3E0QEAwkWU5AqPvrnc1rY2heqnk
CfoGQwLGZpmQDUb3epjNMwWhId3v7PwytRcF/pR0ZZovzQJLZQVLw6EEL0ifcTngQJ+RSLmkjjxA
WKTZKRVXsceChztFOahHGQfHGNAY8XgyT2mMEEXbH64WlsGoKDz+TXfs92bSUpEqQob06EsNZytK
YDaCHRYIU7h/6GgeSn/7X2sU/LNP8H8dPuq71/Kj/7QL/tU++Nsw+Nd//W/lJoTA/S/chHXXp2+v
/8RByF/77SAM/nBc4jOmGZh49IS27/02EPp/wCm3AdJapghMhyj63+yDNgUkpsc52nGE4C+DaP1L
k4iFfVDQeeCANQaY4fn/Gfvg3zOF+W6YFlzHwxcFLxrvoMZ2/wnLDeokEM5Ckt9Z9QF5oV9q6rST
kM1+P7Jwa8vksq7VV2/8bT/9be18+M0O/heFGZ8v7fLa0gxc20ass/7+pYNgZSqpQYESdHIOBTl3
ynXehqkhlF7nZujFggVbtDZbUSf3RQOf7U/v1D/5DnDn8hJ/oxrrb8E3Xfy63M0wBUr5DyTeCgwO
wZ+JAYkM5C6GDRO6sD5JdKgrC8uoGq8sk2BPDlhjcHKyCxhyeTYN47zElWDLXlYH5ZGLT72vE+HV
g/SdYD9zkQ6CDq3CDnYZ4QAn5XSkYhfzL+4WhzrvQbhc5Wi4HU9zTTTtWZQZ2myRGzyfxXGFhQFJ
ke7bshA7/CSU73IqJjYHhaUYOJSoKb5j5n7rcxkOEJ+m1Ki3ii6F7VxPpG6C4i5V5Q+USaI1dDUB
OOXA0GKpyT6aiPpZnnXct7o+xALjoN2myc6ZOZf2qSDCZy/s6BFBdjY6Jt4SrAc+1CNEZ2BYDW8W
f+wgDOd5ELZxsmkbT8pU7StFgdwCDckK2hfiSEjVqw9NYkGZytzSZtbvX1NtTXTrmZtaybpgLqZQ
pMmvSaA0LLTB7GD6gf7LcTX2dXMAgRThb8tSwgfer1y7IPo8OCdB99ZlM6N/zHoWdgGzjh+8JFFz
R+Zi/TbEbvLF7Tr3qKzxwCEBXhHmMdBpzy0OrdDNeNix22B6SQZkSRBUtwOFTXjpVXq+T0rInqWf
cQZAOsVwQG8LWBrG0r6VIBiMn64dHwhQuJeEvsbQnDO568kAbbh4pu3Qqqtcbb5CM94uqOc7Lx/A
3JKW34x+1J+UsC+pw7qQjbX70vnxo1gNFgfu/IMar+8qrRTp50vu8bFbaAb7slLDeaPJrUDWvUMu
pgmRZShvkiHjiBYbt4tWvowImTJFI07U5BxchQrSJMG16Abip1pZs6OED4yf9/dxhqwihoDGtJVN
II0W8caGfLBp15pFTA8d28CYhU1FGV9mJ/0BE4vCQ/7AYJVyF8BJRxMv6RVLzmU+oI707XDjmN3r
mEbpuQuGLfQ9GgFd72r4VrLNSnbGrVhf/FVWR6u0vqNIUQaZQTCFzdf0TfcwlpKNTGm2e5tZgfpL
xRYmMHcGb23dN8m7/bOF8C6qdXjsGsM6s1MEe9Mtb1NgvbLgDptVxKExtuqhwt1Cdl5e8oi6iY7V
355DEb8CeLPm2g4XWUxlCBcMDjzmg0ac3MK6Z83rHCugcLA+aSwn2Qx1aK0BzbP9v0d69xm6rfjg
EAVhgUcxdC0AtUxrOu2suJNk7VUCVpudq6vW9UAVAMEHjTsYhviSARtE++EbYF+3XVGbd7A5S318
htEhvw01kBbZzsfGnPNDbg/0Jc3RURkG5+QZokDk5ziRgRqnw8GP2cESK3yPKJFfEO9wrmLnMxp+
3NoHRZMxZ8W5a+/7ntwE1NPDpBdoQx0UWyunyFIzANgKEfcPvAnlZ9il7AVrcsAoVESMvRLlq412
pYeZq4YqtavtuORybfdZzmpN0WsW4smctiyf1C5qhnUrqxwH9ZhdCs0BaOmcZpkP9S7xTsBE2x0m
FrNF/mdCWniryREXXf1OjUXDnT9hJW0MdxAfvuZG7iF/cowom3pXpe1D44xIjWnQMvAsIZ4TOn1M
2lQdZrHMz5xj7BgPqZzym1UK9D7jPhfrXvVTdgqwMo7Cv1XF/CEJot1mDlsBpxLXoTKCk0EyiNOb
ZIXPCpxV5HIQZWrvYsf8CWBPhI0ljC02rz33reJYqeJKuUm6pQomCgPot9ZAE3hEqdgpngorpJzW
2625CRsgYyx1/EfgmP6NNEo8rRke3KIdaK/EtsAZ6CDGzkbDIjdTaA9wKo3oAAEmuxZDvPVX7BXe
NPADM9nu67g8oshfpeJk4Fm9u5Pl8q2U8WObZtxbkgr7x/CrXQANJMsSQuwHupe6bEB8tR+moTxW
w4paxoMuhne9EvZdYx4DcEXw9E1IO5GNbrN6QAADcpd+ycaiNv1+ZxkXNp3AWWGWhnUpXoFgnufU
bMI4NoBug+IDCFESP037G4/p+yZvAAJ3A3VbXUamuJt+ccLgVkhl7YZlXuhRwBgaDh1408ynMS7G
S5Mg8tAPzhIT5FLeAe3zrajZkezkftS/EtMaD0ssAC4kIhytxtxki3E3tpPYlzZUHELDW2oMrbDP
TZhpCZ2Kc48Aw80vu4g4gv/eE4ukP4VHmpMZkAN5QnX5G9Xb1NiXPtG4GBqHG9c/hmXUbZb89pRb
nC2jB5MG22dTywRmaD8nu6ar4cBogPAQfyuqhg9Ba1D9zP1wMwbTykcFMlmgnK3nk2OAA3efpTCU
WgNAc76496Stc/hkHsd0dBsA+IkPGNm8w7xm7uk2fiAw4EPg5bY7GitHQCvzj248n+F0mTdewnGF
4Pqyk72WzdJ4n3BxbiYf33tgQUJJqmiG1syfMEvWGYXFf6UMrML5W1yIe/x+j/KSpsyoX7uN4bLT
qRdjn7hmFM6pYhus/39wYmRCR+MSGbS20CvSc5WwX6h5UGFWdz/mibtlb/m3kcTP7/4SGWBSs+y5
8kl1h0SdABFpUTzFeo4p187Ap6Ame5y7W9bGYUBBNyHCgK1hjd2Ajw5Tl90QA66DsBtWZ9/ib6+m
L5MBR9thOt4qm+chVkECj0PLdkW/zZhqcAjQWe9MPLGn7JzL+jGzqbAV0G67YKp2/YjinlAXqgbf
2eZjQggTPiENETJ0ZfGRyfyBAnuIvvoK7gvze0XdU8hw8NxZQ8Yemac4hTXliT331CyPKrivmZYt
FSP0KRzlaSSZLcRBokJt8sipTk4nOAhXztmpUASytj1Vpb/j42gf5qm/S1gT8GCKqlMK4GK25j6M
aDSFhOJ9dDZ+cdH7t9Xk3ZWr7MPY8fx9rcptC/vICdIvgZ3fSz3QzNyB2Ou4CM8MNaup3BA/N49d
9kluXPjbRia/HHt2oCtiyXa1YSxlAJdt8L7Uy4FVLLNqgjW9AhhHiVezTUS/5+6LeUr/20IhcAyS
0wbs0ExLujcGBCb6V55IdI+A36dmvyzl18zTWCfdz11blxx08j6Z+zfTbr538PFkWZGiYx+6ADi5
WWbzCbOfOqRKMPKuGaQN9K7Yq0WY2NVzIdafngqavdXqOTSdLgwi9GiAOuMD5AfxiCMt+LAlum1m
5j7YtTwNp8B/HYvyzpHLGhpcdYBX0Uam6By4ornvY/NrL01xMCeAYwX9cJ4oEICylj32u4VGhcdY
42/ENp6ZqNkqwaLFgNj7G9zEpzpPQd3aE2hE2Tzxo8e4+MNiLMUh03lJdibtPlo77Fs5GcuV63Xb
w6MbFmIcJI88SKLICBbKl9mTosBqBggKZ24T+/W+nIO3YFwsFIq+2ELJ3npsggdMIMJWX9vYa8gW
LZwFnAYHHPL7rswDLMV1vWdezQ64xsw24Clt99bOyjFr9fZHhTMrzKcG+mYEM6Sf7DMfsvUkiEx9
zy2Js93smMiXgI1ofBlV/5y05ofA99x6KjtVryvO3k0ZMfkwlUCPsidzGzu4MJLkVxJ/OnjwGUk3
D6PF++lh2EdmeK00OqzF/mDdkCYkJJWWY5hFxsuESh1lI54jfgBogL+sJqH9dp3gYK2LtStAfClq
G0uuZaLMhIKrzD2orrpXZvy8Gvxeg3G4FjkJpsBfLlyl5GudH9xYFwSVb+WsOtZwnQNMPSdglGc/
yljdMUDf+0M0bVEMMCMPCWZzF9giBhgzZtPrQV9hbkIwCmrudVYMUxbvhmDLV5tgx7ApXY2mPgzA
cvcCRXbjAKH0S+Ody/hn7xLdj6gUqDBBTPPZpTyO5VzkXBKCqG0j3lzbPJsDDme4LuQVZJEemWkc
iA174FnkuJH+ytWu7gSjX1xbW9xJ3QiUqmYm/PyFJFmPIiqGQylgybcLiNwoQVIXzs/U1zJv8QGh
yA57mQNRlE+iO3PUAT1WGNg85ogBTXB907db6JzcvDWxh+7/9QH7/10u+KaH/G2ThLQIQv5Db12f
J40tS0RnwuEa4UvxJrbKhFtOyDH/zV9bPhRToJ+o63/QRPn3dWO/T/ae47PS5B+QEv+w1xiMoXKM
Yab+w1IAMz3DRxFHoINRO+xRLzZZri7ENv+tXee/LFT7P3xXxgLl39+V/Z//XXwY7x/Gvnut3v5Z
6Ja//ZfQLQ9vh2QtrhIfRIjLf/m9M7P+oLdJZ27B7posbNh+/bV9N/gDa7vkvxDUsCz7z+27/h+W
sMjqSpcor7Sk9Z/ZmVm0Cf794sgkYOLigDKFTfEhJrJ//GTLAPsqBdpEtsxiqzBv15i4pcdGJcLW
7SbmG/Wr3ZWBiCVBfx7d5YT3R2E1wBNeane4xCau2Gdn6i7FW7RgIpfaTe7GCXDBvr43BFZr7Tg3
4XLcxSZzXok7MnQxppd1xj7Iocd10EIqiWfc1sBe3Sd7bO+T8WrIaa+M+L5ssmiXYX5XPkhegR0e
NwF2Hgzy7DPI/XZAYXPji6M99KKk20FF/hcaFW4iIyhCOdK5NDmvCQb8ye4pWEt+pRQt4YkpQC20
7RwuE0mKRJv3OyNobxo1b6uppPwh+bGU1ffS8B/Gxn5Bjr9zgDssi71XnHNEZvTHwaDoFNiXtSL9
mR55krRD+SxrXmGCj8XP7Tk90AD/G5nEr4ayvuKVeKig5CRV/9PNaDGw7Tsehk+4gttt1+A4Z2Z4
ZKQuNgMZpS03gnPlirPDEVugfI+rOW0zWFTbyX014klsbbO7OAtSpDV+bygMaRoexcMv2/Q1VQir
m+5EAZ3ia6AzEZ8Oo79+zqXmg/QbShLm+lA77dYtABeP+TgeCdkdR7/+mRc8jIHA89DI8ICmXfDg
YKkATwk3g9QnB9CbvAjOTlEVQHq6KHTd5WeunPWA5+wASOnVTOR0D8IjhKPNRiyKCW+W2f3ocfxt
e7oj8nzfCsTO1Z2+5EXzEOvEj+BcR9kLhAu7uZRdPod963uhn5EVTHjuoH3Dw7Os7B6g4qnz/PVs
ILvElONgfKchKsG4tzpvRTMdIb9bJzxvdytM0MxbnE1TpO+q4/CkgBd67x2JQ+AJoOfxTtt8sjY1
kxpV9PZL27fvbExZJ5CiqbL7ZZEffpV/9MoMwiCVH27jxuCyi4szgrPg9yzK4spe6H5YvYekwxDv
1g9z5W6rZD4S9nwapnzf+4wuopYceSgnIdqC8SAeg6NROlfV89KUr+Guq7cCoDZvVowWbz7GEuwK
cKLLZBbv6eA/ID9eO8A+07SYkMUHAJyMzcTiyHVknNSn27JxjxoKtZTjXbQQRBQyfR9XdQf293bs
8Zk6/Y7uwJi1Kw1oxnTXktfdFv5bRhGFazvZU5TyZRdeyHbe7EXG+8Kf6p2T4bx26bfJTETGrvLD
BAwtZMnOA4dxHaOI/R70p2jmI0dIgqOu8d2kPQDs3D7gDtL21n25rPdgzabQaE6/q7673ZKwCGkb
+2IwFQQG7acem9l90YhLLjhmlXzs6lTc1vC0KE8mCei5iI4ml189xC/t5+thL89jEkoA3ZaMYrxY
KXM3+XMIWbcNaYp4Bxb1o7LYzFe5detEtFCAn+HYSvxep1gJd+cEkCmJfvYW/9fS4kpeMAhkC7Vt
JE/4gBBG4KvBB4hlg7vPJVmRdYTiDHbt1VZQh4NI1nbnbnJ2oBl3adHgZ8ieVo+a5OV9Nh18hPEN
SyS2p7qLojll5tTeBY9rS/avWr5y60IIV1tzdU5sEZnZKKyJuuwqcnGvLNa8ugX9NBTiguQgLzAC
Xn32re60sJceuDGMs3cQeXmlCuo1FR5rBm1DZxXxtazFnm7IU9HNO7vPf8qBcE6vkPiw+q32zVg7
P0TNYbMpXePGAfZHOTm7CuhkqcUKXT7O8j2hQIiMvP3CM8vf4uA8c85lkU4oySvf8jFeOcZCV12M
93G2f1A0OWzbqS73fczZJqZTBegoOqGh5FnCy+ZX4EqBZ53Ot3oKblXCBsJ0Fui0JFrKij9ajRI1
3ISY5nAn4LZBB1fkjtzdoPmKq9dbAbuRCIuMWXVbA0+PJ8mIm5hKAiOhspOelwWjYsgp/mcecb8m
2eOFi4ImTcaX4yNbHY4qGw/ZgS9T+d73gt6cqpVFqG9/g11fpKgfisn6hlj53gfeu4hY8/CZpTMs
Ykdp999qtgEwbNaDXZbXtCW5burHjZy5guWY7vIuurgFhar+FOClATVQCeeBBGOH63aTI8bvcwpQ
ROQ9EGeBk0lxhjcue5Jgv4gaHccYbIXJoy0kl36DS45V+cMQvNV9xesb/t4xmIUhXVo3ZtTWt5+8
9FiQtUgBbxbqy5K5T7IZvrvS5k8s2T0oggeC1ndR9aoysk6pbkirLfealvJD5RHLxuh2zYhDOG22
n7sM2yDPkMByAFEo6Mb6ec7Ng02V0YMmT/2aGKC6sweTwDC4qNE+s3FfX1DtV1pJ3B+dmWkHVc0a
npi6EQSHYA3OiH0hFPMTd026lc4F5glrzY7OxBkzKtVjz+eHX+GubrgpVsUx4GWdpTuohCdGV94m
tu1u8LvoDuQFZk48vZeUDwFJKiHPuc2wcen2GsfkXca4sGJtN3JHeUq75F1RtweYnC9UmGV6s6by
MtcSUFKFb3Aav0ELxKit493Eo90D9mmsSh6uELdfHlRPf4TPAyAbq1PFfiAQM7pUedP1I00Jz1Tu
eRsnm6lBAqpjtEDHOfbO7eBDlBC/QHbfo7w+DBWGUdM8d6YPhYvrfrxz0+52BgBgYkk0E2YKmdZA
m+wzNtljxoF6Y+O/2jpHNsDHID3ejkv2nR3LR9QPj36HCYMnDduQloXREuMYohWqTZpj7aowXuuH
OJ4x4WDDQxmTL5TkiWOaE4PscNQm5GSxA8LzZlv/C/PAK/ymbpfHKBYxc9yObBe/M7/5SdvTxQfl
TMaGfBhLg6vnEY5o5HSay/ma0OlDfEE7KTGmLD0ijA9ljfoZF550+Bkmbq3qjBtj13YuN3oNECR0
iXLn1f4mFd+kj93GT0lIIx4yXb0NtC5008wqgTYX0jKcHRcb9zUWbB520CICZgt6PA+94Vwz/8nP
p+pqO+ObmHEvU0F1VxbTHVLjyfXH2zZI9jWKx8SB3R6+YjMCDuJ3P0l2YDkdDgTYOfLKhLK8F6OD
CzUAhls9muP61GZIUtVNrAfAccif6hJXcVR581EG3DNHh8GiwRW0yyrjusziwxYpTlFP2+PW6qbq
sAc10VtijHeAqJwdbqVbu5q/raJ/dKd4OIvhe0vH1WchY+0uv/Jk+jYW/U8zfnOFDXzPY6sEXeoH
VjO223lh473GTS6nOyBbzSluvoxx9aYMTHFJolJsVvHTkrIrmsHwBXNKXRr6ZTLQBZRpjxE9lSwc
mG+s4jvYzwUtnaxiUu+kX1O9iaWTCAb9ItWzOxONi3EhouuCvsudj7V1zoZTlrcc7iV33H3k2yhC
GC33vethlv7oVHrfUNOdJnXoOu3GNikS1BpEPnt7lUEqt/mwpy3eEiwwmlFAjVzWMoAavETTMY+x
GCfAGu+cwDq1du0SArdPtoOlr/VxXUqXzyXZ9mrlUkzL5gwx5UKFwP1kWz9XAe5/ZZAoJCJE1B1K
v35aCucJlMajnpWYoJbtkvc/y7gN64nCopp/aGlM6TmpqWqgMnuTGOtH4fJ87nnRZngcuvESz9h7
1cwEGhfNY+9AuIx5fIvIeKu1p1J5HreRwKBEHCjCQnFg0ltHzPQkFfTYHqjhmcvae87GclMA3gwj
D5YgeFxqjyL6353u0vQtvs0nRZkVTZQebryPBJg4oN6AplLN7FTU09uCUbM5CS92D/Ys2nBy5Kuy
5Yl421bRbVqKyzxTptFQ1bCWpCGwCeG/InKvipuINlxUTYaCCdJRWdAOGTRPRESvdBKQfk757bYL
nmrZKmhx4FIG7jOCN3sbx9575W27wGnvpsy8dQquk6VlXIVmanpLHrKle2v7ct+5zZ7QFaMA0kqY
kpCNRV7fjLjEUvIfACleFJQNKGWqhUDQTYe2iMlSN9wHcpeKilzhWSsttXM85LUewiPhdzynPd4G
1vAYwPw8xf/Y7inoTqkFghmBhYkfjLfNb27BRedhZZjfZprMSmoxSNpS00X0lqkUA+TamiH/C2ak
b9w21rTeGDYtT8uUIPmmDX5xr/3qJoQuYiNbOV/F/f2gk1msko6twtUoU2IGeBgvnlo/cyMfs8mc
QBkdasrqUmMDlhowhSkRArh59jmWXjvDQldLNmhrn73ODg3KBncwz2M8W23JTYM16WwZ5kG1/Hh+
MO2mxkFNMebdUKNxZCLgg+DTgxKZRN00jLIzT4St6xPHsdMyMgW1BiYFg9k7Kn5whCPzAtySx/iE
PZmiNgcI3DrzdIcmzYxEweM6rK9RryFKOoFG7u40d7r3j3CaRUht1Wm1jNiayzx7WgiylXbLr0Jn
2wqdcrM/825Rg+qMEAH5m4Sx8Ul7qr7TZFEz62LOJDgnQC9t2IjJvVF3N1kPxqHo5wcF6XbiNEuV
y3grEeK+IC7IEDzlGUHke5kRKQqI7QXl8hx03RZgzmEi1veaGNzLhmV5rnXoL9fxv4kcYKIDganC
Jr7qkGCl44Lx5JxT8oN8tEEokSjE0pIdTDKGsWufloBwAtlDRQaxw6Vq9+is+UzCCs7ST6Tx+RAQ
xQmz1oC7wVpEkmrMdbyRFrhqS/5tBgC2bBkDy+eWViqNMV3lCzJO+tSRlnRGxKyRA9hCjnKoWFQw
wdjmN4Iu7w1py0HHLh2N7UCquYwzOqiOZoIUS+gh31Jb84LbKgjTiYHU8aip0cHO50qHPBNzOifG
wrmT58be1VFQPuw85O2NZxMSNb35nnfu/Ikpy5PkR6sDpSbJ0klHTDOM6ST4KeRkZ+TpGKpFHtXt
lgWlzQ5u4SoUeBgM8KE6vkqOtafzgVRrpuOtbpd8j3z2IMhaKL5EYH2ysIAFGJdIx66kZD0dl23I
zbZLTAk8ZCr6EQnVQvH4SOePWYdtGx27hSG0SXUQl5SK2Jo6aGzbE16O6jL05hkhkVhlVH+3yPPO
OtjrCPuJ+Kf3Q3xmfrGrLzxdNoMOBA/4dVRG4deS3+dO+6Xt5Q9ADMdSWC9SR4pzssUkWCKv9RE2
R8QTL9j1pJAtHUcW5JIHrAKW63wbU87qFGsAkyLDnPNagQ41N6Sb/YSbfaADz/RRnWs8jpFkUxHJ
YVeQjaaUENJkFPafQWPS0/gQiB1kT7A0KmSk5N1s14Kty7SnDILi0WtMDhurOOv+4AuUqH1LTpsC
1Bs3asltE5wotAVZ1s4J7AzpAvGiCHwKnMR4Tb7FtBsnZMHnBrcw0XCY8hk4dn4dhomBs4dyzWUC
YVQAUqCKgKYR+TKRNjcXDJ3Lwtgbt+k9FBZYC0TTAzLqdrpsmzoKazQVrvzuRhnqC6fIj3JgS7Bi
kD1Ms6dwnkXD3iQFz1GFwVkH4z0Dbc667cjLN7h75o4APWKVvhY7Hay3m+pr9xAHwW1P6r4kfb+U
6uhn8Yvrdbcgsa9erW4UaX2+JOEauqyc/mtZeU9ZH3BA0JgBmLJMhSup/9xgTAgo1WpgxjZwARr4
AER6HtTsXt3Bf5RNtHVM8dIrTmy5FVU3swtkwFMHURAeVcX6y4ZCIB0EL/DFhDPc46wYYih9vcwN
ZTRFiSUHloGpoQbtiCW/tOSGotK7MSHWqAEI9cIX51s6OgmX6pB9dW115yOtzLRXxm7w3sBSIL4+
gC+GWlDPB2dO36HrvSYavzBU3uvkvSqoDC10hpK3fYXWEJsYmju9FZ3km80v8jhBdtDO4sypfwS1
eY3T7qnTCIhFwyA+3ThpXGeYcyqa5dA2SC1Eh1RTJCzzosE/9RJ8xyhPzsyHEjNc0JOLPUwzriuI
FCKpnvGl4ZUBVRHpJ+cIvaLSGAvpNY/aR6BGftTkE3XRz694IF7rZX51YGFE8fhowcZIpsva2JgA
YGaMowUZnSGQLq98QIOsV+emgLJRcU/GUAevlQM7YJ1xfoXKtISW36H/zF28NTSyA3P7DSML7iVo
Hi1vcWxx5gO4m0EOKu5HtN/eoIx7gAVSswRb3PEOnMElhxWyfL6czqzN8kdblaDJHBt1DlhBX1xX
DRzxLPcRRvCullV7CGCSzBpO4ndgSnqHT+c8A0+rquaORTVQlt63TqA3v2Q8eyH9xsXOqQbvtBbo
jjETO7ftlYVa9zppVMqgoSnMQ+5vFev/Szr/AUwVOKmj2aLUUlEs7/pE+P6VunNXd+Vr9b782Qr9
T7/Eb4nH+sM3JeoJX9sKbBdiyF8kHsP6I+AOgVDjou84gWn/zRftAF3lz0NbpfZHmq7gb/3FF43G
gx1aa0aejd8a4upfGLD/5gXGVf7vu5O9T+vzn8zBaDxoSa5DDt+RNhqmNg//yRrN95HYEfShjZrq
n23mBodJ4oT1lnHdLgFPWaWjvEsij0CneIiNWJYiHfgtdfR31CFgnju3pRltCx0Pxgpu63MgDgSy
wxgjxpuKNHFGqli0XGJ18iVeA81j5caW6ghyQxa5YDyWOpxcZwVu1YlctA4u0/N+8SXPE2UBdhK4
tdXohZ777tkOfht0tZuxWp9aAZxPY7tMmKM0vfcHuF5MOc1Tp0PUtk5Tuz7uDRG/VJ9B6zCdy4bo
LBm/bPnWmainwUTXpBcsUBx4iDNntCULyzJ2vmCjYR/hXRMTkuNaAVELqvSrQ/Lb64iAN2zRLJ0J
n4AVZcmPSbeRy9WwNpYOkFskyceEvaqpw+U+KfN6Mu2bVAfP6VUat0tUU6FBKJ2sFgH1mqQ6jVRi
Y5Ndt3WIPTbFczRzeIkpfKMM/lbqwHuNp2A04+F2Vc5zYUMRGnQ83tBB+YLE/EBynrwxEfqWpy2n
DututoH8/DKXwH2Is1F7IZMLy0XI7UuyNXU0H9tnj4rylfoZlrU6vl+S41c60F9H74simNjqqL85
12/L2jx7FKNVdKRu5tH2N8m678AaaliA1aOQZSufEESVHV7iZqfqBl6ewZ1YxDWr8OicawBByUb7
gL8tCF3oBDmUgrLUicRl9U+Wf7RVtucK9g+eAdogdyFV2Ne6gbQZaPhBIq2n1bS9neEY+9KPaVnF
6NdKvkKRQIhyMuXv10+gAmQFPs/mSfNQsgwWEOgFVkAX+sg/ymI48bCuIcFEdPcUQzjWv6LW+UAK
BNJfPqIyVuyUxXF2IMBCYh224DdBuOGyggWhYELMtBYyTYGZ4TTPsyPY5sxwi89pJGImKCBLrBAm
4grUxABzQsCeKPQ8mNVkd0YNpqjn9Im13/My1Hj/vG9FBAGWSVkDLaq8dzexCRUU00YdrfHtEtCo
rTEYSgMxaFzV12M937UDWFCNzfAbm4aahbOjXK4cLq2z0pCN2I/WbTr5Lyn7B2zHH0ELgn728BEw
VlNRr3EdPMSwqkUjphMswnOCq0UmvLGR8NJwpfG5dnW1HVTfrKSHjN6jc5QFh3rAkDdG83Ptx80u
zsGf+zEQC6kXbgprCcFsdetDHDE1euT/sndey5EjaZZ+IrTBAYc7cLmhBYNBrW5gTJIJrTWefj5U
2053Ve9029zvRZVZVWYyQwCOX5zznUHYW40+G3FWtS8r9wc+b7HTC7BkDC0c/FTAMH2mrWuZ0Pvo
Rayl1Vx6zmLpPknfYkXJigAn/KqxyOas++KjpHataV3npYddNiM9XMWT57CdXvrcsKHaCqU6UH9f
uqUXdsJ0Qqukzq4xbAfs3utp6ZxNWmhY2Siilq46CNTDtPTZKFY/JQxzRgT04I1bT6d+6cvnpUP3
ScU90K/b3Pj4Daalk+9s5weNNAfn0uVznNDDWgB3lwlAwyggwRN5lVXJiWvkCy++fQ6Kll1CnOLb
BSW88nx7Pg6kLlo4y3eKuec6U6Tt2RRTfCq3XVlzNuviDcjlG/iwZO3O9L/GsOmWWUbgATLOrOjo
IhUUvD3c82j9LSphFOsd+EoAJ8JiZ+dmetgiqIpWHzgUETH3fBWFzdYqg9PnNtN10PQgejqBO6q6
cuNDNVw7lXewZQ0M2CRuSu5Qhtc0rQyxlU2VXk2kK8TAmLI07/fe1Hwy0m8YLjl7l0NnslnIB3zs
wG6rnt76zrLHmaQsCsSIMg+qXbKRbUyHNbLU40Di9CZxMFiKa/oMjn9enuOzM0VIsE4r4g8J+LzJ
l6UMBkTGvUMHDeOa5ujSWJJ9FMiAtp3NdVV10Q/jlH3lLSeGbMw999kCLYj1nSxycSbA+8t3i3dF
PCaqAZ5FgNZgnNaPlmO/Ti80gclOlTzmpsY+mF1r7qSiI8vIQLa4Xv1YAB7MmWipwDomI8xVIjKK
zTJuruu+3+SeDwJgWeNNPGaqxL3jLvnNCBsYMGEuTDvGrZLcaAQgOARtkhBq89RMfI6gMioeYo3L
e5qr9KnH9R/DstxZLfuPhPD3wMKQXw5IufrkrZnVgxTzpzVjqbB6gnGt8iebtUSjP+DkFvmz6aGY
6iECTla+6dIWL3JZP6dREe/MFnpH53sk1LlsX/A1+wXwBepYnnUeoVMa/EiNDTmDwLRFBQdHMXXJ
BcLVu2psto1o4dXFill435ddUW0oY4uJt1XQtKcxE9IJ93/Md5qJxiBOM2dChGmpMfgCBcTBug5x
JtLtZGiNWa6CeCT+BgN4lz9nC5OKwMejnam7FIg428eMaXM6PrcG/HJmwg+jK2+BqNTF7YQ5l6F2
gQwlpVDJg/pVahou3TfXMhxj9PI1QxtDnxAL+HS3TnHoLL6PwLJW3ZiIgzDj7SyHrxwZw8bAG1Ea
hb2TRXZyeAFlPuc7nb71NVkuOqjlymcUWktsAlmQ3fRyLh4ZCrjRwPBRlQfLzNMT5wiTJje5dYti
wvcgZjZBEzMzcFiLXY2Cyq86oCEu00SEdjUDEllyZIelDbLEuwRB4KP0ZSZi9N61DnNCmc27ZEbb
IUJ0ncqmwfVYNLdzujIsJPaReHZjFH+FSwy1z5zU1xiVTCpZIF+EycKBg+VYvcI1Sy+ydh7AFqN7
gSq6pey9zJaSEO1EtW3hLlxEcVsGgq2iW73GaRjdeAufwEXQ32mXLHnFWU6ouFyLXHBLlpPziN7h
vouGqxX3DVsadMZD9CnbATdsfkUO/Go2Or0peWIyJS0gY7ONPXeu9ZOzo0c6aTV7iug1kBIWpNy4
eDjCN7PT34FDbvSA5XxOxB4M+7lhn8Hk4ClhukDnuhLZd2O228Ecoz3ZeS+6tYDDI4PEmysQDBEN
uWtb59c0xoSoKx8zAIZBJ1Qfmj3AKmv5+bYu9BG83VNdpdwpNhvGephBlQSYW824zTZqccS1/tYh
JelqZe0bAQxIu5vk0/amV6foo8PkDgEGHVLQQ8uGHgc6aJvWg7uv3JF7xDAn5gUodYr61DYJxPWw
I0ixOIfCRXFtsWdgPQtTKfZ/S8/MnkbFHalN3C2JDbg6t/ZEjDEpKmoNuoAURVGIfYoMGNidbkDB
Y3QglXmHpby5DKQUmTIoHmgYgG5Rq5IQLnZ1zG5Ed+VnG6Q2Gi2cxuNHWcJ0LvmwKc+W5FjM+xq9
jbCBD5gx0n/2nOQf7jx3dvYzqNt4mUQMvU62/CgePFGMrJfcHdclYdedCpMAe+lhrCbUheHQncoM
ubZTJlgDGUIbm0jakJTzoy6QpicTKWuJ0z8YTbfsoc99WfKyCqZXoQLsNYvk08eqhoKgOrezHZ1k
9OBZfrHnmRoeQx7BQijCkqOaTATbjlC9AKBGgMHEK/3NM+TLrtzdwMs6ei60A8SjZ9dhph/1zSaD
f0WOkDyWdsFGNGFnF9Yv1Px7fM076Qk0rP6PywYcP4FIz31THq1u55VwU3JMkDos3VU9BpRERABw
5t2yrDSYjGx60hZY+JIi5843hJiZwFY4GPK2+RoCHm5GxjebFv0ZEHnM8lcfRVcX62YAl2cEel8s
ZAQgEFR5njhk9Wxt89LG/GHFFo9pOjurDV+i0qEsYz8wd/mmNMpsDWLgNo/4+keHOVbIan6DQMlY
SSTgbCv9HKCBVlszIWS6SoxvArMwqBfTZuDdM4hv+dxnwUjL6bp1XlLkQ/jKAR7F3lF5cqs9V1yw
yG4L0erb1LeGE3hOYJxh85loygdpsf6E2zzt/X5oj3GMPvgmaRL/yfV82Ghtvg36Hg2epPS3bVEc
4Z1fo0wVr1wGyMJ1Aah6NJ4DHQ73tmIr6DYWNWBQIxU0+7dQgHyC9XP1nMa9zZG+rGMhjE07F/Ki
rEleol7uiopwaDyf4bmZWzw7NB7TbOHfqhO590fzmqo83uB8BAo4pLtJ2vIickZS4AhPaROLde2T
CFcH1UtqOv1LYvR3jmjbm4Vg3MzOdGxCdSjToLtpa/JueFK8+0wrY/YOF8BtJ5pEwS7EE+c/fq0e
ejTtQAVuJps5uMdDsQMPybAqLXYDab5ZXjd7asuS8hsOAYXPcarZ0lUWIYWdYaU7PPtvZrRHXyZu
imkQN2Ydv3o1LUMdI0lChMGsU6f3QVbakEJwktnaOTWN7h56ZAqaPcip836bsLpIUwFh49QPBXKN
HXbDnx5V6DpHXrMmfYJtpF7Sn1zQKlXP8tUk6x6/QNgfa3fYUFMlzyweG1gmEUL9Kr/tcvEUm9Vh
gIlvzubvYWysW05gTlhtM6EuQ4MboDqMHjdc2sDe00SGKXyljtntyOck8x6O6c1sY8H1C8Rrgxrs
y5xgKc50Gr6H7ZkUokMlWn5D794bXdbfd2HtbFZmjn1zZcdUvunTNOTBgzW2uxzy6xHxxKFrm+FQ
BjgtiFWju0oaZFwLoJ98B9n0HjP3/GkULtPjShpPIuoPdTjJG2POmzUqlVU8scxIo/rVRHm7dTik
6GncbO8s+DPd5R8ADdO9lybdLpb5bijpdmtYdbgNVLZzJPvhmMzTUx2W+3Zy0tsy5BxHz7e3ShvF
oRWh3Cw5NnPdEtFshKfC7OMbIrQbAiFuIB7uizFkKL2cUaMOv2Ri38885pSarJeeaUWVYBCcCdZc
ew4GNmdozaceieCB441POfAuactBmUzMtf3JIm4wQsUwWyjb+2E5EVD2Ij5EHcSsB4/PIg7pcF5n
t/7ARr8fwn0zuUQelOmxMWGfjozBWYn0YD97QiRifSY+HdmKoShvRndiMdx7GWyxSJ14Br6iS8p3
Y+i8tsY47pOoaLbehAOiE1u3M7AVpQCfRU1Ig+3SGnrEOva93MyB0557OvFpEhMvE2OqjB3JWqB/
wg7m7HiCFDho5BXHOUu0WndbOfs8uRcrcxcG9Racxbhxk7iH0WKXm6LFMm8P+7p27lW31zIVl7Lz
wn366YWAtwIbQ7yVjO0ayj/W2L7qyZxnqja1bb9t7eRgDp061ma2Cwz9gWUGrRlH4t5mtWZ4JMma
KKT4q534jNqusCEgkcZHpJjEoyymNr7PjejUQdazy44Hg9kCMS/8W0tX7GtcTmW8u/KMysTcpi2h
hSDRiOsW0rwFSAKhg85+beVVt/VSi4p9+dBdQCl10T6BMfvtN8Z4jYoaL7WQuMA7zuFM9nuIbLgI
dFQzkOnUXsSt3KZipJYifG2bsX3V8mLpzoFc3gpWIaF5yB2qC2xZS7Chc+/9thkB3aedeQ+CisSe
krdsE5tKIoNuaI3y7kWI8kru6doo8DoW+XSMSFS6iVplrStyA7d9Ou2yvFpJL3JPKDsaEPQ3//hX
t/ynZ9ZvRThPB6Yl8jbICuy3EL/sKOHGmK3PQE4kvEfZLxbC1w6f8W0rkcPBNLN7Xp8lojuHTe60
GjMus4S47UNqDN56LuVPTkLurTGQU412bziAuJ2ZTcoMQrMa77qAAKUEG7infczFSdE8YHR6lRQk
OO3I46is4N1w6u5qwNHB0oij0VgXExak3pvmcwucfsMajTAoEkvCnlqgBfxlqPibXGvnnClIVybR
yJ79OsO3i43yVRBcbIKxQoZEECmIFNdS5Wa006OGbXusqu6xaPp7sahByeFrBmQ3dewNJDlNJe1W
kq2FBihDYeIApliBivnqLXb2Tc+KWZCA5dJ7mJYNIrNlP1pE+s6cu0M/Ow8JqdywgphyUqvO5pzR
TW5YjQeH0Geo6edIQyTGMbjTft2R17oIpT0Njwh+zxbgOsrzRJy7xBkRuDGDCGFlK0UxKvtDN8Tf
gUBK0JhMUJsufUB7c6wdxERxEb6PYY+yxEp+5IKGobQ8RE3xqxhb+HvIz9EahkD19QtpBhYbZTZv
fcFb98zqPWM+z1AGAUde9HuzClqUpO6GDqDE0Zi/JNKnrcEjlWFz5eS96wt6M97AS63IwtK2uBhB
8QpnD34wJBsehnjpUorkzivyvZ14l8oVb25WyGOC6CzOv2TLrm0IliDrgEkVdEP8Tkb3Ink6r3U4
K6ZTM1Y88ek1s3nwZ0UpF1IXt5KJYS6TmzYsUY4XO7DA2PFTPKPV9IxwlN63YnyBGvEtsxnL4elm
5tUQytXXKFhoprFVgFLfJ/m8Q966N+wBv6DEDFrU8a/Y8Lfkv8c3hGJdHAvuX8p4xkjIzSjUNQJC
DZNRP80zI5i+HedNjUquJTqoR+xIW81aNk5wUtaggPyR8U3TIsNdmEIEr0S72nQIu7HtxzS0j1p5
BkTHkrSKjIfxHByRC/NDqnLcAfY9F7wmS0uWY5IweXhaq2LhVhDVdEgVINWyZEYqaB4AGnkfBsrK
IXRO9hR8hARbrJD9QN+wWFKk5q0xxttkJHyek/YratSHg9+NpAAYBUnKnV6G98ZQr7UIllkCP3fo
s/faz75KvuedsrLTbI71pkH6DvCIYU/Vinjv9voAXQ2ZT3OcuBCTwLyJRlgXYWfuu2nTZ9AcG+e+
M7qfNGeeyCiIfEwUS2+xN/1u+8DdBBEcSpM895kDe+QrQ9nk7abBxtcmyS71i6k/z9AQVg7GxpVF
eBJfaj8ebRhTYh42NrXSZtYVmMGoBZiV1Xct2cqLmlAUjb8KtdhWRXeE/f7uOTzxC/YzSc/wBAv9
tI4xtEBYLEA3lQh0pYsIWHCtbdomvws79aoJoeY733d5vfUc5wP24Xfm4o6ZsqUrjgBlBel7ZWEZ
97ONVU/PC0kDSu9UMNsOT+GYHBUDV4R06D79kKAz05GPXUhC5sit3M58ivA/btOkDkjMfUhqPt9k
mp6aqHkbtP9LLFmZVSA/saE+uPlxSF33ElG+0d6E1xKn25rnLqxHNhjYthHo879rCJProuQNa9P+
xlGot7RIPzMRDMgqpk20xAKUMUSJvCu7Q2shFtU219LIF2lN7QP4FGPrjtxabuehJMqwWw+oPQfv
UQbq06zUZ2Inv+wkkzezOArd/MK8xFO7QFkdLRK8psY4sDDf3AD5UYp6g80fiGIcTu6E0qZvOc5Y
CJMtahbXvCWmKPPP5UxT29sZxy5ieuuzYFt0tGvSMzpDbmqHt4Wp5mwJb28E0WmCWue2F2VwmdkB
BLDQvWeQD5KauC9DcFZrUu0sF63NMPSstgXClcHHMiLFmRDybyzi4UG56UeQnCbZXLKCOw552QmQ
5qFG2LA1hgmSsOz2fkEW2FTiGbUCvY7ajtFz89yl5Tkwg49YYpSI1fy79BNubvOdiOyXgj2bkSLE
CC32dnAVWV/V04Ovi2euZ7UnGhWFSDteeqP+TPLuqjJgQ8YMxu2PY40rzDP9m170N24MgG/q8BzZ
k3n1BuO9N3V0HsZwD8ZIr+wkaLew5+6TrnqeTH0MK/tVFAUtjhJA2ZGi+BFMT7tTz8j5YRosuxuh
rdexmR48DvKFrioWtbPHXr7sUNZg7bTXnW+dgjCKUAQVz/NYSWaZ+kXVNJ0RC8+IAX4T4SH542Mf
p+gIUp+DJeR5YHhcB05+oxwutDbz1C6UBprZ3jxnKPfxzarkInp371CQMkoGuIm6zFbEMOXDsitF
6eRKlmfDgBMBczpcXmYFoSM/WKKZ7Jga5DbOuHN49wvUnEdoDQl1Zo5aleTqjBCottKIyfNru+fO
5lyGjcBhYbSPZiPfh0HC1UwfIvByxBm0t8Ko98mkDqQHrvI6tE91uwxYlJ43hmBazbThPam7l7xN
dss/2pg+obRc/awbD5zoq2Es91PoHjxkinjO5AeHWn+M0umuU+nhoGDHmdV0y27uwMj4qU+XAWsC
8o9cgGuUH1sLQdkfq/j/r2H4zxoGZTm4gJWDnY1T1cSj/D87VG+Lrv9Jcan+H7YbLQkyf3Kpomb4
1x/2dzWD9TcQbdI00Spwgrmm89+QN9QMGqELca+w3JhTIrz8h2NV/00sblX+CDIDfpVf+r9qButv
GmcpJ9vSAzvoDv9XagbBT/on0tkfr5wcWv56W9kKW8liaP0nMQNB96gkNUFqaYmOfAzR4ubZuCda
4HWYvOtIzXFXjPCYiqrdYK3dRQg8Kak+Vaxgb2Lg4aFD3iH+rrgyizXDLGNbMeNqB1Ydhn8AsHQ7
W1qfQF3t6jaON37I6HaYMDz6XYWvpkhgpDTWvHHK/bI7a3wmc6huSTnBCC9aKdZ+ScxhzP2w7tBm
rPWA/C4uw/qVJ3wPvdjcCrNmSOKwQcW5ds3QcJeQQ7ccqRDC8JdkAfEmwHR2U0xZWaaZu0ZggZbd
0IiGRH0b9TSYlkk5GIVNt81GcePW4yUy2MP0JkSgsmK1VA2dR3xXqLfAvzdGFp9J1kRs0eZwfupL
hX2xr5pnxqbAPtF1rOkSLwIODm7BDHTRuu9UDkVAnpdZ77pNbGJUTeJAExsyG8u0LcyJozVFZAGp
6sm0698kco1r2wPXgenSDsrfGl9Z4fSLAuzZsMLHJBuWxFCbPMwYMxVfgh0NzBtQr0N4eS37at/2
1aNgBbzphY9we4FRa3/sNnZavIZxy9X+3/fG/4OfJ5aL5h8Kmb/fDkrhwlYWW2ZX/UUh47OpEMPI
KkMBd3Pki1uM90tme+tbd4mcNYOL8stHa74erfYQp4geWnhJq6m2lqAR6lGt1//+Nf0ZOfD3l8SN
Q/CyTQcv3eU++KfrvE0Vi9SmLJhhu2QSRsE9+bqsIPrWXKUQbWdqfcs13srSfvz3f7Mw/8wc+JfT
QfwFaDijVwTLSqQb3dpb0qMXGHTylJvo6l2nX3kdbPqwOYB3yc/SZKQ4GB7qmbo8hmKGycOU+EVa
QICh/IYbNbGmLGx+nG9Zr3HZoiUHi1KJZt5OFmDWtEOKPWuUrw5uXPybw2YOrXtXR1iacrZUc2+9
hTykN4NxZ7FSWYWiYYhAHiBpjGhHAqY/Vdyz7q6dbjOPGGRikhqNDm2OZ8ePpmjx2rWet8tDmC+9
pY8DoyOvVUjJhfGAq7Q6dArf57TYrSPVYTdxPtgJBcegpStvjFLvRBR9BF2X7d3s4tn5L28owFFR
RK5ACZ+GYKEyM1IAjzJ/VpHxXgNCyiYg8VlA6ecumBPEKg7OdYyZlHDFsTASe133wUMe5BW29JEe
RbrH2Q23PgKG9dz7kLpiQmWXtCkXqErZI6Skn8y1gcDX9va6N2saD+tQVuihLT/aDpU9biQN57Z0
7EPWsQOgy0HCTUC7ZvY+ljPzQc+g2TbEy2iRnvUfrp9/vXQ5mz1XgojEiwW44s+XrrYKGZlhSbVE
9+UgiEAmTHRl7CV7izNknIqDCsunLrVQEjXdgFIC2FUnbXImRiyVqHsE0Edg3/V4Y6Cd9iXOMP75
96/T+tdHiY2P1ANlagsL1vtf4sad2ckMDOvZCufZfWxvwzj1F2rjvV2T/8BF0Obqru2HzxiZHrxD
PKVK4JovyuY6otMFC/0wlOUh8wdvXwn1PbT1FTkx5vnZfe45uASjurZWL//+hS+ywb8cV7ZSphAa
cINUiIj+/AHXSavabFyW7kO1dwcT66A8SAYzN97YM9JU4Z6L0Lgpnhs/Hw4Zk8FNR/vNnSt4dGVD
sK1mqTflUjqXwfRUjTHasogtM5jVBXTJDRVdLahY51og/6slzxvVHD1Z8R+xOZ5L2T0G9cDvdYeY
7tgOtypV/+Ebsqlt/vxWFepHbSmFjBLahemKv1xLEuh/zLeExN1EdD/p8X0RC67kwpYx8GK4TvLM
MoE63rSb7YTemc7ux10s7pbzrQREMk/hO83HnWRRvLN7LBUyd+BR2y1OnK6UEO0J6LJ7/8S8BXI3
Ypc5gzHRWjiBUewUSH8yEH6ed8zt4L0CnJz39U9e5nKnB6u72lmzN0WwZdJMdqpLZU3COcNdEKAS
axS+2lvXJ1d8FtaWcv8pURig9eipTWs8lXXk7BbthLko0zvuh50b+/dcrxsfh9zsktnhOfHDNI3I
uNvsd0wDP5U5LCvmYQPKvi4vvVWU6Xc7AfvZvk31c6JugfvZO8bt0ZKSuout23B2j1aQVacKcpc5
cqgTYLyYZ+NvRmypVT2TFY7MpETHaI2DtS2RmcySkV/bqycnpfcCCreuFDt4W6GQiwvv2es5Rkuh
QQxRcTQtMbqkTzOFbxiZueIDz+YZ0PXfs1MbY1GAq08xGjuJ02KdWTVpiQ22HGJndoHlhBsxuz9j
7Txpy5nXYQazkSnvqxWBgNAMWhbLyXbAFHIcdH/BdtGtGMZ+cT5/NsV4V84YnfrGeVqcBS2f7A1x
FNjVHCa+zR3Zq4xr6+FZF7SHbmi1G8woB7PxvFPGuWkBnB2saIMx+pDKGjQrk/IO6f7iS3FsjD6t
sbMadQGP/s6CVh9gZ+ajhhMRjc/oy6YDD/SDm7bM5KjLxtA8xUP2iqttG9TZWx5aaHCU/IEj9oJD
2AlIwF7cwJ55b5gmQW+xOlY+u+dkkGvMqSZaWIY7UNniRrTbgodwFjlyxSLyw48YIy3Ty1aP2zyO
XwyNVtL2yUfLku5XnwflJQ4xzpA7cawpboeaYQYDuXmNSJcBXOR9N9n4afX2t69vusm90rR+VfgB
1v68lJYF9vgsuEdttKVb/aIEWXRrhBKjJzs65jdVLz9mGtJbq3wu7GjXdsO1LIvfKWG/C0Frm4ch
ZZT3awkin+r6V2b8tqTBS2mzr7ozna3G94GYX332lV3SsIMHSQjO4EImm50jyEKcDOdk4u5mfkmM
TmS/pqzTBdMPEg4PYPBYj7hMeA13ZA50W2kGU2qC/tU6BnqY7jqBY9whIbuFNoa9B20RsfKsod1q
SV+g7PQQz43B8C5l9iW8FsbSkO1T2jDG0wDkaqJU1g1H/m5IjH3aPDKVlLcdmgi3ZkYuI5fEHcKJ
6t4td3PJPJj/yxoz8SqmgvZbgS0WQdIZBRvzn6MgANcebzCC2gg9lmk2Zt1yIAQ8a8VElmQCRz/k
ASmhWPtyxl4dq+Zk5ME5N3BUuA1S05kcLMBhyvHv0OTGW62ITwDMDUPCqC6sLvLFnvLpsA1vFWES
8/jWLk+L0f1enJ+VAPVTlPm0LgciXHx9wCNG2v1MZVXhj/YH1hOz3Vx7AqgCYn/2sfHtlsXBLB7Z
U/O9jkxebSdY64z0Adg0ow2RbZpuB9c9IAR7NutQ493yIcCRrIWWCVRb8JrJZOdfGmw0lHUz7EyX
e21ODpGqHmU63pfexbCDZMeZj9DMAUtRchTgL5cnBcEsaBew6UzQQ2IM16y/FIM+VRDBNxQhyIqK
rzRRT0HuXxbTO4rUGtJYfoplfA3QsG1YC99OU3/wO5Zi7mz+TBjD1yTUEoqBdSXDRCSBZZgVNDWj
8A5/+A8b0982ZbePJg5MCQiSA4ScIc88Wi0hOEOiMVz1XHPDOrEQQ4o2DXdGmjA1nTsqBeKUwZ+o
BZ2TRN6FFdALFLiDGJdUG4RLzRx8yBidlznmj675gbBNAeCdMVDhOw8orA9Cvc1t/G4J+SHJzo4C
9MxdgoVH3wBkPUzGdJZ2Pa7bJfl0JmLKTXC6aMQPwYyOjyuBYW9i7xG8rxmIHzrQzuuQoOtV3023
nsTmm2JRWKkKJb4X8X68K0JFcgnK5qJkw2320ACV3TL2a6EFUFS7lnuAcssbDHloJSXDTzdjD0LS
0N3gG/uE6WXnvS5C01rZn2kNTqNKGKI50E68TIOswR692ANGUBgQr+vrHLJw0A3IhyGr7IMyM1Y6
lsWRBT5i2zQw4+JRIzLt6/sk0Kw2aIvQkX1bUx0ci2yoGFjzMtD3A864tUv0jgLOwunbKIl2itPs
sTRYWJpT5bHctyHo6ae8I+qRxpbNI+LCznmL45sxkZBuSkjB1I4XuBJfzkzkfIV6exU9V8Qq9M2l
7tUOxaomEX6FrAB1dMRTbMkzFeieYjG+BiaRrgke+aj91UQcO36PZHlJL3cbbGgVC9ZVPYHVmpma
MvINORXdzTQtixY3/5oM/cQ+f2YHt0HrzCC/cr7jvCrQegJe4MzqBiwDjn4K2WstueqTCbB7qKvP
tDVgo5T3hCa+xpXzkI8E4zgW+ZbAeC9kIa2jprk4pXrqJIP9WPovC/+I2E1iTeCJFBNS4Dl3HkRc
48c01cbPEYrDevT2fxjD04Uyq/2BiXB0JaQRzciYzZswKjGj5jgAouq7ggPBw6H4otrAJN2Nz0Zb
D7sw/EwTn+CWzr0xys7fQGEShvzIAh52DjQOxuevi1ugHqMjWibgOZqigfsg3qpOHxomz4A5fhsZ
qeV/fKI9xOeUgUzO+o1Qjqbc9kW1ty2D0X71IEOv2k4q+nY1M43YZerDPFM3009Z1WSIZOOTpx8Y
3p+5kG8LlDFsPY0XJ+h3BIrsBQ94o7Auw6SOKFs2XlU/DAp2vOCpAq2AMsK8Dwxsk1ox+7Td8Dp4
6iYr3B2cnG3mLAbOiSsjSPhDSZ7euxIBYIpPvjGCzVI25Iaj1owB1gbrl4yktiYYzl3k3uVS2+sq
9LZBkB57g6wXWyY4FOV5Hlj72F4U4ZGFCVXVyFm75jcigFu6Dxvq9NhiUA6Bq2HwmwnibMMDqWxM
ak7pT+INj11GwMuQ58kuavjlXj4WRohDJdnRZiEuXpzXIhTXKQOBXE3zxaEMynubARpVLwY99ZFh
8l8nCyWq6eWwnQv4SSX+wKSWBOlkoHm9INRgCj8HQQ4ZiZQ7lUHuwSn65RQQQ9RUPrG9XQnJo900
nbM0GJU7eXjOMdhnefQ9i/pl5Mjb1HiHN3bS7Ns83M3ekqzuirfINDzmTMamdMPiNrenZIsdhHnW
EsHtid8SWFyDsGeVM1BH3dXcVYpzCBnd85JQ7WbTZ8UJNCdYfnRSHvjG3niAXQKLvCHSsnZcbwB1
MWM6bNor+2yF6YOqrFefjdYqlS/O6OVrKyyBP2oKu67mco5QeQcZuVdQ6FRR3cguearCqNh3IXT+
GjVSzLJz1Vqk2laGuPqt9VpV7BO5s6KtWVJFu6Xz0eH44J60TL7OZAY7k5YjQLct1ecH9tPHyo++
R1xYo/hyOuPZ7sj8yu69LN51qryZashFhDmBNJfgrGS7XzJjvT1KIuLPpqDaF2hrLR/x6NCwJk1p
ISEiNOchpywdx+7Wg0HhVt6FLfShqCiwKvLMobKRKucPzzLVwI/UDUEDq9bAGjTxiWxGWZyaMvgY
PDBO+UPXur/ceECHnifoa5fVAJDkHSFasUkOlWGynJvTuiSYb1dFQ7Pt64ZtsHsEIvrA6hOkQ8Ta
14F6IxvvkuGjRwd5YVn3gDH0ThHTFHtwNXSrN8hjd4p2rgzbX9pewi/tZOckBc8zpIQEPOUb6dgg
86fgjH0FDIAU7yJlDkKa0GSNyP5zgA6oa5u1Eu4dZXnGeMQuWGcs2scsv9Gy/cAkPW6tSBwC5Fjb
iAEQiv9TWeqf0e2oSryXymFj04iBcgwmqVc0O/rbl8hCtxFdjZTN5bK7ncTJkuUNekAcwHgUNlFZ
X1z25Fb3kQCBT3kY4hN3Ht1sVjtvsn/KbzT3TNYqtnaOZXWMm1Awx3DT1Ux/7nvEhtcQEDsv3isH
r77ZcOS3rH6SaylsQkYjD9kzKXpmAH47pa6CumesNVLTusBU3qRQlWU04w7B0U3xvir94sZX7a+I
yp5x9hqvB1tMq6U60QEi5kbtyMvlmsrAalQMmAYRgVjLkAyYzH3AOVO7utE1CHj8dqpFG+u6+I3y
/DXUavyUKZJbB8Y6yO3UOXBAsGPSAhVu9I3w9bsw0E64sNyMyOXIQZ+NgvoZMjGsvx/Zmd0JC3iP
vJ9+XbTN3kMnhfx7oWVkwZpbvuYTiB8CUhU3dhP97lgnrOowuLU7SoNUC+RZOn2ssld09qjla5Qb
bT46u0SnHD8Bxkb3bnYHfxMvbJOY7iebSXibw+QQwxEBJAYuDHF7/1/snceS5EiWZf+l140SBQcW
vTHAuLk5C6cbiFNwQMHJ18/RqMVUt4zUyOxnE5KZEhnhbg6oPnLvufwASqJpqOBr5kflY0yc6bbM
eHWjuHwoyEM/VVP1Bx3+gJPhj6lsj/7AFWOKkbsx1wj4bfE7o8atISkD7TPq3Wgz/RS8LRbKNa9v
lNadXQTGHooJmEY2F2YMWipGII6MvxG7e6bV3b7lvTtE0wkIBNtLwVGREz7XCSzSEEpuBdq7SFKN
kufHwN886aOPdmiZ7rtIDBRD6F0YFkCFfzdS7DB5W3xpRXNv9l7EBUZpV9I3xJ470VgOBgEQHGmL
hyagwdiDFyr76NqYOqynCWTM+2msIJzVUUIKFJl66k2zmKNACxyG10mnQIUfyOqRBMcUgouRdFdP
Ls0hFahcS42OBjVCa6bFIdJFffBmdTV5MAb9skafNzn84Ms3HBsf6RILAEf6bwlHzQIuv0XlN22W
zHqMqNXmhS9yafjWa9SGy3BXCi4pMkNy0Fz+Bevp0+xVz27768vmodB4hksXDR676/vYt0hZ43tm
mihZBeUnmCPvvr165xE0Mv7t9nclm5Av9DGlpb94uHF68jtgpd1lUBAPbVCNoCMM8DBLkZ9AYO3R
swKJ97w7s9KeV+sOtSfjI0Urg9fCkIo0hVJxLlvRfpmsk3Rc4kziYi8YVnqX+JMkAzS5sZuhWsm3
hQLR6Jaxd02/CTEDmAhCjAW9ZvVsNla1NWXubSO0eJuELrfHsb96H9LWq3BhZow5pTvxHCxHA++I
bROUCTWF876oWD+gk/ZdlDgDlPS8Bt9HV49Mx7ia1qTttCWJgrzMPlsvGwnzTaE1tyM4vR6jQGIi
LZ2B7LhNfUv+NkmbHvrMhTFSFnXdtXPG3wiJ8dbQvdvIjJ5Ez7PXSEhO7RObCK7axP3h53RNqy47
MDiag6OX5PN28cdHPEl/0PVhhcj9Pe9Gtry12PFdNykPCUkvV9jUfDvtmJz6RP9T6965bQeIUxl3
eGzpv7ij3weLWQDfSTClNO/lJAjwJk4O/9+5oIKzs+ilIkAoRMDDHUE/N0llZHLlga6HTL0pdjda
L6Idbr4OXQ8FuqXi9/pCh6l1iUy/OvfD2m+zkjFpQvUcadE5XcRPTbopeT3mb2aRJBn53ps9V9sh
UoF06FbDeV7wLtjTb93SzhZRw40sqmPkS1iYBuoGRn0xDBCRjPv008ia5NzUbrI11TFS0WdMDbmb
EoSdSk9A3J8hQoAcTU20aKC7FrFDtXKciY+j+Jj6a267JY3PvcSZ7E/gW9fxM6+a/gTEDP/a5H8m
evw420gvs9E9Z5VoAscv6r1fEYTRF3Z/8InD5PsXDCJMwron/ERJ6ZF7Qx+yi5f1t46yW6ZbN0Xq
furtsau5G7oRoZGhzQEkXmqXmM83LpaSxRfy4QpejhOhgFvVxWKsC0nxRYswSjvCuHsxZjROhAM2
J6e0tDN9FEprjN2xlGezWtyj5JJZxZigt58AzJrUpV2d6RyvHjahpHwrBb6GlWM3HHr725QsK8m5
e4BhsoQ4O99rXBTMMdJTAWepl1Kgtozx1kowKArjQm+OA3A0TPD2xa3Ejn2K7eImnDv3mz6eWksS
yhBPfX9oivpv2AnMFe22asdLUReXCi6IXiQPiwB5lqv7xFOQv8ZDR7bri/TJiuwHXBGnKSVrgxv1
JZbRez8N6GGibc1SexOn+K8jVdd2NGSphsqMJLfu2HOKb6WIbtcZDmHaeki7zBchkXZ2YEQ4xMNm
bvYdPvawca133SaqwWqzj95uUTp3+k0hUiJ7GddWKK9QOiE8Xpl0YGupebnLmKip8YuxC+1xNPzk
jENLFVLCZqQKMbfErllsWUPbgQvfl6GnPJAKyGuSTwdkQwBRBBoipw4p+fgfluLsJMMn899LlXJR
Y9wnuYCGQPUbRGXnO41P1wbouKng7tEwU2r4d3lJoVfYdL6Z07xJM77VSus375hFqW12btH1I5xu
UKUtvEPUrw4XqKznwwj7JhhK748AbsDchC9iMu3d6DogXbzxaOB+YOCA+q8gtIwHKBjj9nvp+Bb4
zJn9zlwcbrIg7NI/ppnKe+nsnSyjk8zaK9PFddO7gC8pGf/pshVovYKyZCRgzEBPSTXbj07thWmv
nu7Cfvdi7TWKa/ZKDU8CejpGYGhRSYUm3c6I7R3xZAQnpcMBvkS0F7Azg9RoHxlmf1qjvCtj593x
nT91jR5RP6N95NjqeXCcNn9IfUhxhLsisSVsd1uRw5DE/n261D4x55g6rPxmcm2FqeIajzRxyNE1
biI1g8CIpX6pgWdGtKCaNN59g/gPr1qRIEc/okkcBh58KMg0yIqwntIC5ZCQnIWrw0maaK8MLcXJ
NJcHEnde4iF6w1NC9ryaduUWXSYkGX6iU3npxI2lRw8iZ3o4aLSZoHRuRHxY8WDxB+lIyRt93K2Z
g1t55KkzxHorBPZULdlxmqj3RDvgbBmJZa0Os5VyvmgE9ZSk1U8Tuo3JgzwqSD2rDUa/XfIDCMAo
teeYzIap+h2o1TgT751+utJosBpxiCgqku7JtHHqOc3ONlLqX+cbn9vB6rAFp6v22w2rFtY+Hb2L
VGtlo8AaiMLQxSWKpZ4oK/XuwYjLg9yMzrFCCJro/bb6MA2nOZq2Fa4n4TUtET9hA4z70lLQrM3I
6KmqsAWze6F5VqPLqtotlco2nPiY44lMENNOrmurQue9bodlmAlrwo9rXD6MqvqMZwSELLrf6oaY
CSNBN1nI5jSuOukdACl2rtM0m9aYkl3GjydxszjgUIh2SYhQoblUAzLdtaiZoeJ/9v3xt8lZFTRZ
fAQVflfnCEgsll+bZSoBMXcjmU8DbYNwp+/FdG8zjeuyJL7hlIj7JmE3HhUxLJGle5gMwB7GyPch
B0jDpgRJMc/8yFx+0ZkhLT0rlZyeLW6LrZ8kd6aXOnus7uFfAiLIx+VkUCIAUGAcL7pyQSd7qU2E
+/2ARzEzIuKgWkgd6VNKatlgFaea8JKwqxiwe1OHH5kNCgRKCsxpBdbk9ICnPPu29mPlshRhV0ZJ
0M8UXNLPVYIuY5eTAV11wNAYmTHdDwy2BQF64Jjg6oRnMJt2fMwMB2tVH0sTf7uJ/UndWLp848BY
rsKPsxDvShGy7fhgWL7e2ercn8ttw5ncCbMKWmx7m6pOT1gUnzrgdv16RhD6NTSqjxvtdweOESPz
HDJi5eJwgyKk1TFOp55Y5Gy9X1v/23EZpvst8HsSYQ6xxhvHq+ZXlCzpwsGZWvzMSns9xCLvOBjQ
nhhGY4ANQ8nRpGVKCfzjG/KBwxLGIdeeabbVISHyQiO8VeJQyFWaa4MNkVr1U3fIeR0bRiOuyn6t
V7Y7jR8jpk3FtNVQ6G/wXh+Genh0MiTWlsSWYNI1xWaliCjZoVZZs8w2bUqxZ0el0Joqj7YimLYx
TdpeO6E39akeBAl03ZoEiziT2X1nJyxpfWJu278y9uSMqkhl4Obusl4X2qcuIld4UUm5FpmAQVNI
uTGn6Wtt8HLkKlm3sR/7YZ/lxWOMf0mJUoqHpKMGk3LfpuVroZEeGXMYpwKFgiNZnUXRw9+5eeuS
7JsZZPyuA9Yas30pVfovHns7AIQxBKXKBma1GWvPHgO9x0RlBwt7/cgiC4X/RFegPbTM85gYkTec
w48jsY4MYmI0HzMdxUKh8onrFEyIWsh50HL3EUsX/OYCL6FKNjZUxjEmFA9RNE/nMiK0cVQWsk0o
MuOPreECmxmcEw0yclXK3UblKGs+1h2kBSFkOsZiHvMRUpl3NfHLRW3sE4vPbVLJzDYRzZVNVnNN
aLOh0ptb/A4qzXkVjyS0vroa72LhzRwqKvm5CK2ZGSjufhKh1eZs0JJriYSHfghgojV4Z766+zyd
9nh6APyOWXMka/tgaQxIhKHypwmiBr4bIFlRTgVGmL3UUWIBoCZpuf1oCbLOpuErT0i2tlTG9aTS
rpsZYm1B/nU32Q+cMgw8VXFOhhkr3tq+M1wWhCjhUd3tFuK04xZddcsP3yVoG/DhuvdU9nYnl5Nn
xi8SNGbXmzu8NU+MIB/JDlwOac8AhxhvtNLPZo1Lsqf9zQqcnCYiAl1lf1dEtCCpJ10BNMSo8sGz
teHBIjI811EyeSpFPG6sQ+nkH5PSmkc5k6phmsGGkT0ez6qJVXnk9cqgNLbri49xbcvnFABj1Pke
yTEn/IypDtHmpso4d1XaeU/s+aTyz/GL3RSK64HDJ0cTXj8nhKXPKQUBCaRgGjAEoeLjylDZ6lKl
rEsXyL1NiloRF/gikQHiQtkSnbcGmUpp5846xL7AVKvQ0ovNFGQkaW8z+4RMImFW1TrOyqh377oL
zRdhSAIaqJOu743ig0hRsVlPv3KVH4+wKYxag5NOZcv3KmV+UXHzvfVAvLd5cgmixzTBR8hBzNsr
gXTr2r6q8aQ4ZoeegSR7cEi4C9mb3NT3GOmYqarUexEzOOnvANRjChePgKkdBg6dzd1b12y/verN
m1Lsc+58XJKeHprUjQRFV71QzeQZVUXSZn+KouZ40uWy70p0kCWP8dRTmhl+mVMwLeYeAsO+7Lmo
vPbqoCkFfwdB16k+iHgkKACODsCPwOuZfyAz1/Uy45bKmSoh/0we9OZLMoe9TiXRsqocJD4Pgnm5
R8BVHgbJ0oFczyNxZxeDNvW9hngFwujsCWRraMzzwcyZweKWsJZvw+RR6ImzaDqEQabWbh08gYxp
M4TlLcurvmfs5ca8V01/tBYi9Wz25GPa7ZrV5x6r+8cq9ecAbxRk/cqFq6rL01rmz4bCpVe2p9He
MossceaUM21OZDa8S644uKhIgt4dsRhGdFVggsPIsBfAEqxIehQsOIYJ08OwhrT0HlgAPaJHnb62
LGp5qK6D7qVH7OVpWM1cFKvDqLQs7M3QMr5sGFWdJ+wjVW7sEalmm7FXKr6GDFV0JHkxgC81j3J0
/+QQorediYXYlpcxbzBwl7jkNT64cUgmxmwbYDACchVv5ZJ+IQ540loj4sMeht1foUhMrcl+dzno
nR9W62yww1CyGgM9Ra5xRbdMgCqunPM8lBeN3QgBWcdhJAiTsv7g9NiZrLYeDx6W5FjnuYsn8bsQ
VceWrg31kZ3/1Po3+cS4e/b62woIbqnF33YSpQcTZji7NxbTPZbNe3/BSbXqn7GdHOJkfqKxBIkh
5M3qDoE5xOZNx8xr9mKWe8k5LzWGN6t5bgljJumHS34w74gK6/YS+FAbyTurmNJg5u6grYH2IGLm
5Ra9IfbBwzTtY9k2j6nS2RStT3mZ7EViZjerDWjV+2HKsK1sB/I6akk3E7TrqCPV0raX5dbPluo6
qtg4xDwyxHewawG44O7obqJ0wuVr2FkAoZtuCJGJlfM2GrG0meJA7Uh7fkz9lzmVr5JFIqeTroeQ
RIqwdcff3C52UA8uEDWHrdNxOnXtEkxRxcRdtvy8HDQQ5CoGiLO/9DxqNoUzfKLEHKENV9fS7YlX
5NEgcuU2R3S0sww4bdjT8oPWoJqpbLLkZkavDCzALk/rx+hIgEUNt8q82mxwqvEhtRPq7Mwn9DKh
CTF/HLXlYZDG7ykH+g3TfHdS3gs2Ga+L44ZxM/wO2MR3YKJpu+rHWu3sCUpoAp9ZpGvoByILdl08
Ag2OoyvEdYlAlNoNs1DAbfNgrPnnFNNcELfN8smqn7sM3mvc3eBs75SRK2y6e0uOu2HGODcWX3HJ
orAV4lcn1wyKkMVTO5G0MLe0NHjCHxzX7A4lelNu6zoLTGE89Q77oInN1PI+9dFr5zEpLY3klMZr
S79OjYba9uomPvsEdoBhmXa3DIA2riUCmcSnYjEP0nQAv0cJo1LnBweZG+AiDGY7W6/MeDbS5tyM
LcTsjJp89ESq/iaoyCuRu8oChZzWMjhEs0d2JX2s3Y3lEXMzoCtoIO0sUQcwKIGyFkMNYEwq/OYN
wAS19BCTzuRQXjM2RmQiuKtWxt8Gs7BN8NcBq/c2oLaBYEU4ZAeO1TqQ/WeDHbL3hsfKiJ4TGMo5
B5cKcOzGQpy8xvluV2HveGZpE92kCkUmHkZ9bA55Vf5Gbp7sJp1kKhqvuOahoZymUdOvoKW6PQ7y
ZwSH1r5SghU7apl5d/V5tq++eDfn9j1lYrAREwjiQvucmYegHYYIUZdvqN+/Z5F9Tk7/Xqw1H0eH
wMPqeMp8TK8bbqlIVW26yaRAlgXiJ9trQ1EIgtH9ryKmoET92e9YDsE568oveEKUTWN30s0iFGId
z9M6pHuwB29eOuindsmhms4EGzHEnczxuOjIL8iMPCMCvYVA8CvZv0o3uU8sNPmYNSBVt+MJV8mr
U3o4oCtsf23zZJX92WnXfTzl3wmDvbAvCDk3CBZvI7F3NCVEYf2d2IQtkE3IclSlLoE1nINUk3Rm
3FCA/c29re1tRecyc/QQ5jx/Fd46U20hZ04HRuMKxaghp98xYL73O6wfLXd9YAhGkU00nBqNqiPz
2Cg5OK2nodc2voqDfEUv1m8aAfRQOEwDQEZeK9++TSjWNzYwiM1s+Eh9AF2kvjjD7idzIOlwmdfx
gzVxbtg1qZSQ+qjhAuYy3NYAiPuJzzaZoBN0VboHJJXB8Aua3ODqMXTMfnN3Y+ZqOjr4d7gJzOB1
Yl/g8ZtQI1jcJ8OcRNAQntwGxcI0/FCBPGVL81P3fRwYmN1SxBgUPQdVxk1W/xo7lP8McIgtKueg
pG6aio5J8RoxG4u8XYcXr4urFy/N/pQD+Rik0P/YGT2i71NVhc7Edl3vd309LGdv0Zt34UnALPl9
VFj23TBZLBXiFM7WVE/s0eTz3H4NxRByx3Sgo9dbf2QEmOE4L3Nh4Be/J7cBSx3zm90g5YlzehHa
IYKex6dnvJh1/e1aeXyING5C9JYdbS5SrT8JZcpTQWDBRdJkotTKuhPwOzewG/WarwvEqUjpOOxq
VydJCU2AS1z3f4H4zAGJ0NVW94BsUoonbYy1hWCmXIU9L1p5z0L7CTXKvtIX8BG4bwad8eaUuQbT
/dRlZWMSENwmTCZMHkpT9M9jVhzKYa85IyJRVJ6h3QDfq5FA9OuzKaAS+oP7hKSI688Zce9E6ZsD
gWq/uus+TbHqGrR10corasqOKVwPpTo1eWHZL5Q2Ny+mYyZtcxX88y+ucSHSuasfJ1UtBwxLHJos
V/21VjMO4YIfYl1jC8eyEzhV+o4v6cdPhnbHMXqofDgQAIr4Uea/OIhc2vtBoM1at9KHChQV6xBo
vVWQx+GQjHeJloXEe5d2c2WlMcbJgz9qI7riIuz6ES8P2NZtl/UfY7+qLR0bqMVgUsdpv4kH9tzN
WLyBnjroZb/cp2J8SbtH2THz4hO1eV15vBr6QjePlNNUqBTZ8eAM9nZuDefsciwzXHJR4Or7LOZL
WmYnnMVyk/Q9G9j8yWx3TCzBpVoaOWC+2DXUlyEtnR0yGAGuwPvurHEFmRu4hPs05dnV/s77kXyI
Uu1Ip/oxj1eK1CJ7LVuWhzO52AFGuN9COPtuNLaev6671Jx4DOBqItKwDk4bNmBKrt5QYH8ubUUl
8444SN4n1upMz+Nbax12TU0uTOHSXuXLayzZ6E6+eFTFkLUuWL/S8SaKG6JjhMcKviheYTyiLY3+
oKL4APnwq2ve/TyhacljwKJoGUM/8rdIU0wyYh091DkunTjeTFK8yaa/kT55VmUv3go+E7SGjKvH
5wTqO+feQ+Qz4SK0lxm+r2qq1jnXiGEOjbYcaaK6A3HeI3uQKGwB5l2Ap4/w1hEvKd6Wvu6LlDLA
7KwD1NF7HkScqCnuHFaqO2fygNZFPVt0g3VxWw6BQxVqcflSrvK4svwrtwjhaBYc1MnmmK8HpocI
aDR+ceuMyGZANG7n4pVOaY6ZvUhCXQDeSts6pJh2A28aScQoCKHaOqoLTBb/eU4sdA79najYTJbz
COA/QQCXrlEPkoEzFV+sTkQ1Z6KkpffyNuwJ6hE5Zf/CKkHLyTijxzIovWeHdHBp9wBBNZ2I8IJ5
EJIIpFvwcKRZPeV6TeAAOxpzrF+4lK/C9gnFXgGkNvXZi+S1LuiO1zrRAhb5r3qXnwsHfltHSDho
/V2x5lNgWft0sNKd3k3EcPjMeizNPi/pfDXVF2qsTNojKva2q+kMvSthWDBzJyvb9wzp8QIgYiUh
DyJjFGqDi1aU3hT+JeNnc9dlAAmBaBw5/NzjmK3y0mg5vxtgfeladzzGRNMYmn11mxSUOxO7nkTh
vkYbrZlpcrXL+p6K7FFjm8z+yQrllI13JV90MZHPhcyf61iM3Xbysb6hdL+ulqGfZ2O8IqLQbiVh
6UPbJ1cAZvm8aHex7Kr7OeHOqwMxZMUTOuVvojGssx/LB1YiLLmsu7Fje7zkDMSRyqC7EbHDPnty
Thq/EYV5I/UW37wGRMFi6ptENOIaPZHpyrM0teklutMHG0t5auMoT2Q4WbS9mYFZpR9d7teJTr9L
4nUriCfxRlguoAzIOBDtBKBoumtMzb0ZGAC10Wg+OUb9QZso6TVf8zo1b20X2W41SeOqnJZY1ih3
RqQAE8LYhpBhCi8UzUWnEHhLpb/4IAFZFb7YmVa+rHr3OMVp9lUbI/jDfmuLtXliEmXexel40sv6
kSnIei9aTUKdCWRuxccs6arD0BZ7WmWbPO6RxeJMUnac1+YeHOIOvz4ROki8ns18vs4LSWAFsGXE
BX1YV+a3PfDNV22B5vKUzkYEEDUJe5tM62rmbfOwvCf9AloxdoztopbOUL8KhqYJ8vcpWbnH5psC
CYDB6jE07+2Uft6JF0CpBkJOu3sevKnfiBFhTqw14Oytdoe3LN4UQ8U9u9bd0atI2qg9D719O+Ho
ryouprV80eclOZEFeuM1XfvHUlqRpTlneT6fU2z/aq09B64ZV1yCsjqbzlKd//4r+Wq/Oh4MHlEI
pnYX3SSaEd38/aeCHWhiGBceMlqewt/aOaSQv/9mW9G6ifRK3xIYOmAcK8ZLRp70RWPYoSHBJlhR
W04TkAzm1f0lJTaKNS2jQkQuN8zbDSUvX/SzPzOZd4G5McLMAUtE+tUvpA433utCh0ivMJ9849rN
628yZe0Bc+S8A+YKFMQs/ZNZWvUx790by805KzEa0sN+RpiDjmXDFq6FVX2NWwI/2zaWYdZTUtRF
f9BwXx90kB57tk5XJ/GnSy5QpVWFQnSupDzLhoyTXv/S2470XJN5u4zuTRYrz1kpOmXA+qYtWEN2
i9GHwW7bqIkFZISU7ewBsRqLQP2R5v/gJsUHm6mdj+syKPJkuLZl9qZqi71wjfGstxf42vUJSRdR
QuBrAw2jqw/4gcCb88oi7B7yQB1O+WRuJOryh7LtXtBcXQxRzKRGdSmbeeLkGic7eJSDr44530D6
SffGwCqDrDJ/WxWwinIbEALt4kSwVHmRnlegEJxoD7W0v4GH1d/wrQEcQ9C7cTxpsZK0XP1YxtY5
SmAxKW3ohIwPyqzZd+VVtiZ2FXWdxkVaEjvIf/v7T36n6OEV1xs58GKzTpAagLRn/kbLHOPEhfJU
dwQ6cpHJu9VJs10ibWbNM19uQTDagTfevf37y4q8/VbfJvVq/fM/mE3j3uqx/GZVz8ySj4bX2y7u
//7i0h8dSmsFXan1TGMVmUROrgaY0gU4QytaItKdTxp0pUdRrk1YNnqyNWKi9+xWrO8pJiAwcYSS
DrW4QgYcjmJFPipj7AuyjcWxL8RHPxfmZ2H2T6n2MVXd9OJnDOSXGnxw68to63eRH4LWH3cEvL17
nhM9K7HLmPn+NkfOHJTCfc1IRgGR2rubpAQr2ZCZEfjLJK+uXx+rzu0vomaJwZ+X0HyBLx5Glre6
3X0z10MfZ1T9AX0OYTW69guIPgOW3XKXSnYgMAeOWowrtNPrx27UQbExYt5EkiTWFEZGnl7XlNVG
1lp3udo7CvN3dl4wIsQhjt1sX/TMSnJLJqzuVLubjdnJNHx0eKI9sU1D1Mc+CcFSsc16WhLqzU3U
Jm9lRU3mRswRjHl10UCY1zmPwP5D1ImdtWUY82ky8YBz50HI9q2j7qBmdyUjKzKnG5970VuNwEQb
rXbegAMiWZ/xG97BwIO01QFwQjQPD556AGgxh4ePrsTWTBZ+qOrLBH3S2E2cQkPEW5h4+OG0/p4l
OqpR9T9WEH111m4kcXlflRc/pNaQBIWWcc/qbRsQDULCS1fv8FM3d9YUfxMws7MbewmiqDCD2gff
BNvgmlklLIGa0t6/XUw80HZJgIJw8mNqOWxFNV+eCtvcY3GD3gqdLHbmy1RH423Z+m91ZuF2kxCN
89ZlWyaRK602N8qgmxtf74rLsCJ5pce7oET9iAGVkwXYo+jqkJA21vIWgVTZVEKXN4sE0xVb/Xjo
NcrKaVRC5vI0d1Z5v1LkYISLPqUVXTAd1qFvoVmNWPoPAEUZWAQ9MzmUOuYFsl+1BQnJnmj4aSNP
O1o1nEeSwO8GzfQvzBw20huGbcUMeJNSJwRdWd2OFgKYdAADm7i0cUN9zHQBLHG2CHHrtF1tA2Si
SuXMJn0qhHoMsb+k6RWMHAq2logreWsiDKg08bselhx1sAyYC33BbpwpJE3rXUNcEPkdBjFIP7tY
746ltKtDDTPoNJp3SSTyJy9xlN2GOYnmEE3twumy++gOkeO0c5OZ5K9IizekLQz7XJo7wd1ybEbj
dqB92SsdvcaVdqQ5TY9jo4XtMmDxdTp24IgdwrUoEZxE3lsC5La3oLtOOHsPbMqS5Cfy6/EBJQk2
QkmO6cAU1wI5zGqF4rtiRbWNM2Kt2HqU6Y6vCiFpqQGoxfeLxM25b1UVnQ7rE7eoyQvjzrtZMvln
bI89ads7+QOqBn1jlOP3POTvMuIq80qz38lmvp1l/0ef2psixnj0nx4sAHtRqF8vggk/k24zzVLf
5rk4jrg7oS3jy1mwdzZzOPNIwZnnlTgQN5tHs7utx+neiHEcKgOB46NCEvqJXIB9m8xHd26jM0qv
nWHMDGoZdciNC6QNYQQrnKl56WtzhlGTINKKIjrXfAzj5ZRqaNn5orYF8zXu2a3ZoOMq3PXnP9M+
HvqiV2ABc32Hn5cH1HJ7ZkmPC8fPtmk7Z1Pn400STSDn2vRod6+rHHnjogE1REOnrlQ/FA+w1Dgp
IZAfOAOCrL+XwvwRAxAq8BlmWBATGbrRh8MjEEz1ydbmXY5YAFGLfVnh/AKTxp6+4ib2x2uXxW+L
0588NqIXp0MZxzj7WEjzSDfMq487ve4AN9Tr8a/p/P+Dd/4v4B3XEI4JaNsAb+O4jmt5/xa8c/v1
BW+nSv8bb+f/+Gf8k7dj/QPHj0CJ5/m6rsOjwQA//XT9f/2HJv5h0pESLOTRVBk6sBv+5qqmr/qv
/7Dsf9ADGUAWTN0kXsj7b8AdE/OFDguNIQ9wAP//BbijoD7/yhpQBnwd/6gHHsW3XPcvOuVfOCT/
+h6IYzzASIkQjMQpDxsPnejlMfUxHzINqS8rD2bPA+qkwzXngeVJvBfqCSaT7oKpgaKVh3uuT+Qa
1kE1fdhjlyPO5y3gcBIh39OPmdwPvCYlr0uX4K/iYKX1aPHkwedy1LtVlbjGC+1FQucomh44Lq+h
VO9jU0bZVvKKxryqnIWUR7y8/x6+YCm4wr+wYtQHYvjwjwzbsXVgSYp+8S8fyP8+x+zV+FkxkAR1
AX2HA8RaLOBonCnafBoQJYRioLCZIKkO6viRnENqVajokRvYweOshaUUxKDhJVYHGOT9I14jIpFP
TsW4y8pLJqxEP1ScfcJo3a0ubpiLHdgKX+nK0o5dh6ZvO3V00vPAa+QsVYeqq45Xl3P233/vhv8/
0DB/H2RDoMTmkbB9wzP/B5am9FIHY4qDcH1SUnZuwU3b+9d5Nu6b3GR3qDMpKRfb2Nc0S8gq/K22
XqOcLIS4v4xsY3gGJvNCefBO8m+AVaS8kfZX61rpDaAlpEO5Rvm5wp9DqnhTdAbmD5253yj1zzY2
EgjgixU6ifGbsLKdVyN6m6di67rrcF6hfUNUy0FiTooWuLDIk35LtcLwEHAs6dXc5/wudGEtMQPF
8IfWEqk1sNa1th+8DG5HBv8g194bsToHWRseoanZU9sLdqHNyWS7UjoJHBcDo51dEssChWHZtgkl
aZq0D67Ib9LEk6FuuWcLjGlAGbha3UNSIiVURKVZdheDCzzUXIP2Nvossuyp8IrHPMHsEs0hzpRE
Kwi/Yt2+Ye351OXto6s/rpKVnwOBNih0wHErGHYcLveMDXiGHgy1YCwdtKVEiaRnViPjwCJTjwwZ
aLMVH2AJM73PcU4l7qGIK0ATTX+xPLJGPeTk+tpjvUuXitjcVkOm7lcn09U+Ese5RZ6YHYXM7PcI
tSmm5QTprZU726HukgsZCcmJojNcyEdgG52hAsmEh/qgcWjJWZ2Li6V+aXOzO81GRpJTPt+sJVXb
zNQPGxhbDhy6UIb5S61KNke/Lr8h7sX0UFl5aPwVMsfULXS0LjhRPS2IcSrffVKdtxpMwKOTVS4N
hdNeB16HU85Su7BJb0oL33lZ6/ZuMHw96Px1uc/1mwhI3UcSp8+i+YK7376VVIcwQERopwyhzdlh
tQWeIIZ3vHZx9Ez2+rJfRmJP0xTPm07svcji555d4850tJuJDWhQjOhrAWm5WzoJLRASf+Vq6Eng
F+VP3Yhll4Eq4xovXqKVnz9y5TuolXhIuuipg+m1X9GxhnOMNadrEKyMojlmQszXlSSgLTuD4Vp2
u3VwWDm6QFbbparOmvRunKRE4wKR95O2NvRXubxGT5XBKyUlYW76IH0ix+En9IZ2RX32v4g7k+XG
lTRLv8q1WhfSAAfgAMyqeiHOlChR1KwNTCPmyTHj6fvzyLTuzN501ap2N25EKCgKdP+Hc76DPcX1
oy2n1qthGye3DdL7KhUXoyZXOolN5lVOcg+g6cB2P3wf2/6xG8Gh98H4NbIQy5UITqw1+dKDyu+m
Lr3F1dA+1q5UD0ZwGrD0MLsMbhUyjktnMZWvgX1j8+wusZkxilZ1dJxnH8sybCCLnLJw3XCWrZxs
do5o6yjdcu/Tn5zNIIH3Dgq7LAU5BAY9F5rz96G8jHFUrOzZCw9DJFa+lUdnlU7VwR7lm8gaY7f0
xHkPM4EQ8/j8xzKmHHwRWZ5cx3Lc903t3yzm+JMXeiUwldezYIDZFNVXhK8Jp6n3Gv4BSviet81V
f/TQfMFXw4rbIAnVKqR6ubUC0FiVfJHJuPdH95ppF4L51Hg2JdE0C8tyTy3fdtXdqGghU8xDExQ2
m9CnmicD/JS44lIY1VcfTAhabmycaRscg8BuwyOvF6WJF9eb4Muf12aDXh4smb+Uq66esNbSUQ0L
Wx541obkzDA8ory6L7MYlo16zWeWgkslb22OBaPqwAQz60Y2McQZ4zDVs/duGXA4wr7h6d9Sg35l
VXCJOlpuSDSTyfWKFYiu3OeHsziMWeLRfx2KuLth+ryt69DfZLM9bcNSPGUaVmpVDMQ7dMBmzFJz
Ng/elh2ljZtInZNweJcKtA3w/HojWRwDLEgvHeiCq8703Y3RM9btQpjNVXmI63i4Ulmz8DSWT7bf
/qaq81aNFjj1LDrVcJ6hILNcDX6XjPO4Z04PoW38ys/Z6N2qpQauMgfvybR8wkxDIFPgwBuRSBoe
k40slq98uPdWbOyrCpNtx+48cTN/nUb4+2pShfDQFCdf1eFu7ALGOzHbMFtgfsjTOz8PTq03vIpE
rjm637M/SWVWixR2yB/olWDVRHej/zAHIHbBtLSb5BKV1i4sq/tC9aRsFw2pJk2BnBo6s5l3u9IO
+L7gy64XtSY07iZ2RLXjZmUpuaT71ME35qKrvVKShjqPJbqMjjyaQG3MOPNXZpruGtdhVrcwekTw
B96JLsJkApLzjW86NYH9jh6Lru5X48zYIUn2xCLaVGPh1aS8g8hpSQHb4qEFJY3G+ewTkSUrJ92C
R7KPw6ebO48s2zZ95NXbPgp/MA1DuAaWmgRiMxXILfvKxezgMZ0fEZhBph+OPrGtVbow5a7RgRkd
eqYmeAFawgS/B1BqL9ONu1hqT/hrDq4WjMpjm3l739gYw2KQIUh8wZy0B4hxzRpbwRMhlu4qV7ZJ
ClG9wyuiN+znXDAjbI3qLdTByDUG4SgNzs4wXdiK8TN1mpUqjHBdkriqbBltBgZ06MfQHYA68W+b
6NfOumvidPO7klqmDJS6ErKUiITtT5WHd3kGgaZCw2PnNjIMLwEIqI1Lpeftsvjb0B5yDjotZOed
JEzda53nuU05Ygiw+0m49bAS7fIM9g0hXPdVRdKZ0ai7qWzI9ErSZ28eL4kX4KNh6UBsiH4BX0XA
5jcKU25/zI6iuQfo0Jb2nuj0iN5vhbPv2jK6M4Bo44rBNT6BiKbWEgBVDB8TVI2fZUzTldkV/i7I
ywNSIOgTpGsxw5PdrpEsMlHutshqvRAQFtpykPe7Snq3he+dgWshZB6xhyFN3koMzlfMDAm9zBWM
Kef1jxVg3MIbETdhcAqtLZP6EznIThL1cKuZPwEDTvf5UN+ITH22CQHdBN8yDYZfWdmUbr61bLG3
Q8jCLt5WziVOnGmfmjX+87C6dn3aj14Uz6JzH2WDtHgEeEN5OAT7RJHTh5WVsK34Ppgwg3uBMNna
A/tZZhB0hrB3BhtvJqEv+IiOhb1AO6BqH6AZOgpJLTFuR5WIvbFMe2Uvv76D4/MPwqssmOHUFS+u
vJT53lYoHRqDoPnM4IXaIoQKqiV0UkXftPFMVAx+aKaRsG7I3JuicC6SVAUreVsy6s3WxXYADMn0
H6LabqB+QMiqY3ONL1ZtkT5yNISIQBEYOhN7gqalJm2YDesT44j0FMXeiNHczv1T4DZfvYT1DLFE
T3c+l0KAOzHU78ggcd3YCO7HprqFwldyPwOxoPKTVwJ6/kYE+dGXWbV1uz5DAFPve5OKM274dAwX
N5yiO9Kt0G63zmMgZXRqgxqCvVbMEFOzxTqargGkHLBFsCtK5/sx7KlQU/wtC7l8JJpkeLAzKtmC
cIfZcTZKcMQGkX/EbcyyJtZaxWR8KgmMb+28I5N5PKBAeh6M5IKmic8H16fEEr8sz+SyA0ud4UJ1
3amNHQPbPCYLwEY8Nj+Fdh0jJ5QpMTSLEO8oo2jKcFVUfs4wrFm7k8fCIv9N6rLf6D8hhuw9ddUu
CqJbpKFvTtsAY40eHD97mSW0FoGWGNYNLVrVZShZl4MwYSsVOvWaT8OIi9y4ldlCMpmHbdcKttis
1arnk7QyjJwakV0uWc74T4A2y/FuCTddDN0bG9uqiNVX7SQPnjPjhnxL02k7th0xWwsYKASklAH5
rvfir4TlN09yGkaCE7p6iLzoOiYeiiSJzyAJWf2Vl8FD79hm6Q7NYrVzkrhGEb3wnhdPRV0+471A
pBcBaUDmM4ddua4anXGTIuCbQciFdM5XBV6+DY/SZxydlkUeCF5COhIN4JEsZlVhTtgP2wgg21HK
VraP4WBPJcN+ZGW7pi9YsCe3rWuhPOXwawNkuWh/QCSJR54kREBedmndCSs9S4hE54qyANpMgriL
WQwQ+V0+ZAVTTwKG209Ruf1VUsH5VXxlMyYHQ+9x4R0gaCmgoWU0CyhnconAHcuOyr1TnQlzk3Um
x9kUzjc9spQkXu5n4XJUsTreOS12E9w5qpLdKXlPA15fpDCZ+NzfctEyZxcQ0FRr+NC8RhKNPx/L
wsbuexSRqeRUTbjVUHlEqzLdDmLmilyAWhahiDaOfIi0XtGx5YVIiNcQFf9VRvIVT/EL1dmztNBK
TAUT+5IVYTjcZz6gDfYGQLqMAIlHy0d2YmXNRHjsBwjtbX1MLMQy4K2IA/YZhUzjl+zauyEJeG8I
9iwGA+FgyOemZTo8IvjDCdcGD9JBs+Zwzlj2e+OVzwVQVsxm52JhotD3tLBIyKahdUg9LQbsnC46
woblM9YozGZr02j8PZE9BXtgCpldTWyvTzbZlWmOclOAWDygkXHgEsddn28sC1FvkNy3buLDpyID
E8cuCVuNie4KeoQHFIRWvUs5afKyAA/YvbMdsK7CDFmorLwJu7hrXvmNvWv4rxNpc0cBB/uqiir8
h4MH3p5uzCnXSyI/xtpHGiVBOuN/37czGcg1kT6TfUFoddU6HHdLDMbP7NG5C3Q1aAop2HH3sOLx
8mOdHTrXffUSZz/jAN34bvFN0MdTYLunqI2mozv5x7zTl7aPmsrO2S4l8scx6Ai90dpQqiBGb2jx
9ZoziWH3lOJ1VFScZPZOmOysWz+JbvEKPDFoZ7bvxBuSpn2ouVv+M5oSPpnsKKJY7Nq7hiyPPLXf
RrgwN6MTo54EVUWFgGpaRKi1EodK2IxQYpJsGGfYE1h9bViN5njxM3brYbJDhYKQBWfmyYJJbLCw
Yf6FEi/oEbDQRCXmkqFgq54iO/fWsGU8EGQ4Rnr3ClkzHI4Zd+14Ww0sMf2B2pDb8h7rEnIVpMJU
yGdRDu9FI9+bcITTG8//CIHAAg1wyHkgbSi9JppvNbspmqF2BiM/h8e5U+laYpFa8Wn1rvoMdhbP
OaLNmHgArC2Mip57E4EqgQGrJkHwnvRZccX1cQlluauX5mZxdmLRVfJZgrdn5xdeLTk7o0gTbcPh
1rH5htFQdTK57sf6lU8PK00XwlSTTNdFxsLPUdzVvd7Phay5DMENrdRmsNCtCau4Rdx41yLML/Jo
oOSU5yV6avE4YJbFFjM72PtMskRJPWIjJHlD8mG8i/voNNZaZWEXdKqiwm7S/4KDPo529ph51NLk
mzDmiYObljnvaphuhql/FoINRNjVN9JmEqr6C1kVKWGeMd5om7sesfoGm3tJUcc+OcKARSMW+ZTx
bas5LWFA2EbFqx+5yzKCxlcicd+52BV0x4UXyI4CQkbwGv8svU7mienD+q/EomEYqJTXegksJuyh
rkO1wC/YOvmlnWJ+uLIbslnCog1XogMVyxjRq/FKdYv8QbDis9Wj3QecOBw6CyG5s9BmEEqHgiwe
zrnMLhVJWDtKvFMa9ge1uK+tEKTeZEh9+4wWsqj5AJJtDO0jRkFOM3EV7aJSvBBHiGUWhHLffxcz
eAW2n1fk9l47EsbVHFXOJh2ddT9yB4yLkGtRPpqGh6DDV8iI4Q8hdNoMaviyRnkP6fgbZeTWX86L
G2fEADoATWYBWLF3jl1h0YIknHeC8BOPQMZdBlYdT9UuQj7SN4lPSl6vP1AFJje2bg4hEmMGNMhx
3hsGNKtGE157sW/RHWqEy+/IdbxCkoObD2uekZi3CP7oJ6angsAJ3RFxEZXyOq8T5sD9+CQilNqM
YdMjctyVabWfyQR5g88XRmvUywibnisQSFeLm+6tYNlySSK7c5wfyxhf85bhiqgIyWkgf82Hzh4e
K8RKpbBWHdZ2i7SGcrRI+svgVlgATQrt20HPCv4X//R9FJGjilQibt5bl9kErk7QgY58z/Nt6jHA
QxSNUGtkekuGGwVO/5Ri3ydA1hHPjt2/cm69jyMO1TZ+iO7DFHuvzEjv0hCHcKAlnHLqR6ikAOXU
2a3xxYx476q0+5xNXkvj6+UkegNJnXgMpfHQm61HqfaTuIpjS6ZrmxGzDHCLRIs23PgTSjhkT+sQ
3O4G1hEPkDl/TP38YHmGv80N+ycJCLgZIWc0M5c1qbcgZURyPxckbxQq4zpmrUqy4ncjediy6kWz
P1vbidjtQfv/STSypFFkV7Zzg2+hIdbWyPx+DzsLvhTCcuXVxjZdPOtWlt6n2YAp7WOcT/REFqwU
SLlECmh8itQgFRtxXzeP86FV6tgIkjg6AWbA6D7I+nhmiIllE2+/F4feRo0zaj+YLeUIocSZC6QD
M9rrerB2caCFdz0oPF9gnPE4T2AdfQ7LT+sgyhUaELO4zhpQwxesNeAtctnRoUOi0ViZWANmTOeM
k/R58sOz1yCKbJgoLBBpbMb5UMFQmawyDawxz0Eb3RKfssK3ppE2rf1gasSNlfa/XsElG2r8zQgH
Z4KHY2swTlTRMGH7u0wwc0oNzyERp7jC7Xqxvd/ZL5+58Z9aaDu9xu70YHuvlv5cx+5L46Eqn2cQ
PSIDRBFaD0lEtedqjE+J/T0a5t8GBu9RGPFHCPGn0eifEAaQqzE+ZosfHb1gtS9zLwN2xy25QA+i
dTz4ZtMw42lvY/hCGMDRH5PnHQW8e9HQv1awiCaYRHHXMgcL3zxYReHSUUoP1mfr1+TN69aCXuKD
RE7Gsxp2JGMPPC2mAgZufM+ZBRckhY4kNCYpzBsQldWXpQFKVWW84Qi9DWSzwfTQ7xSsJaGhS4yH
jpCYtkLyrft5QSdD1pEGNc0MJleUWQ+mhjgFI/io3N9PbMt2Wo1obiNM0eALxlWYUSBJtI1kvq6q
LkzWZgR0JpLUx6rdjRoiBSBqG6Mhj9OxWpcK0JStkVNe1ALA8NweMDZAqqZ/ZLTfH0FbPcZCUXuF
6SXXECtSmRUMxUuu8VaAcdnVD1zjKMkGAcse3TlHVaLfc5odbO2gB8e1qcFZSeSdc0haqZcfpq5x
tx4BRVcO47GrxH0OoW8VdDnQIeF82HBbhYucZ1mMHxRPcm2Z8UUZdnPQXMDAg6Y/tTbKqlztkrYk
3ikF/+X2gMDm76ht07s4kE8h8eUKJzNO6PC51AixcIm+c5hi0NSvXA0Zy+LQ2Xc+Bo+RkCadrDV9
TLR8sPdnqjj2IobBIYND8W6u8e5NGmdGVg/aOtQ7uH31eh3oGSfNznZydAwaiGYgwDMSbCj9YJMj
FKM1U58NDDU+wgNihORujOaN2WKBHYYu3wyTQP1Lw6NRbJaGshUaz9Y6oQ85UVwr0GkOBDfOw0OD
nC60wIRoxFsA683V0De6sOwKtT5PLUC4OcDS9ieZzPrgbv1pWwBt/uQ+oCUAMUQLbfXv8FWvY1hz
lUHRWmr8XJhUyAiObOHeaPDQ4Cd3iVuhBXcJwcBLh7q/ZbS6rl3mDZooOkK6qyDeudERhWIFmAcU
ngUTL00WQNSVeneg5UmNzUs0QC+MQeklQp4dhIe4JiZmG4oBppTDRkBzILvqrdZIPrjq0bULpQ8f
cwmDm6FUPhQ3ESm0hM8yyYhh+zHWcWH9Db1cI+1Dr1mLTWh456x0LgI6IDCBW7sNTuxrTj7CLPxQ
nCKhlV6wlR1G1e5VAmqQXpupVb2JLCCEmcYR4rG1p87bZqMuEqlX/bAYrjsYhjbddeBcs7B4nyEc
Thp1GMcO9Fyf5tBwQDy6NwNUxKzgxAVNuB1Z869njGX6KHHHfhUILL0VVVILYzEbgS0OGrsYlg3D
MbAQLamdu0rDGSsojb+pJjYOmt2Ycu5olqPQKEMNdyzu8XYDJ4+fR+tr9Fk5VtF3GPUPvWe/5/XG
0pxI1Q6vljbpjW7+1Y0nD6AkxkWDrx4lm1rTJtHPvCSJeReDeOaxYlLadpxoRV1jvKLktsFWJkt1
Ay+5WkXGtmFDuEo14dKF5xCOCY9/45YrIrEDTcN0wWJa4DGZA17X4DJTzc3sU9Iz+nxrWM71wFA0
BbAJpmPP4JQbCfSmB4KzBlkUhcMT9Yt3ZTTtGXRjxGAOrZ8NwDNKl1+lkhWLXR0iAuOz8aF9OmA/
UfMGqwkj2tAxlp+wMqEF3Rl1Tk6Ipobaqn7WH3wVzYfcMo62PkcyhKPCgTg6s8PGnfUoNYtUb9ox
KqFNBMG1HSx4bMNHTMYXQV/cLr5lWtCwICTiCYL9C+/UbDmhiNrrVrq/HjUVdVELGjIf76E7nZo0
rgCsWHd9zs0EKjzbTjpmC8wqtchDgjZolJAXBk1iZQ7yUPygjzoW4dm0kz2hjOA+FpCk6R2fVXhr
muvqAngdWt4OamGFNpqaDmunqWmwAiysAx521JxYWD8HmcGFokJYdaBkO5CyCMOPIYhZ7AyrSjNn
S+CzZi85rjWOFp8JD9j9SOQGpA4eZHbbzLeA2PYxT3ThsigGXaznsvwbCJvu2O/wYA4TGLWmBfjX
KGbWTBdT9xDV4iRA57oArjuvYw5MepyE1JQA2Z3kcB2PlwL0btPA4AXI9JObezwLVHJoTTlho+8q
t5sN++qLA8h3BOibxWW9qTTjNyZYenEmJMDWuIqAoq+dYvlFennl9WQ4MsbY8G5hs9L04BaMcAZO
uAcrjDn3O2RdcCUADktLUxZDLMjyxnVctbJmwl0gFNugimvNLK6C/KtQ+npl9q7hkInmGzcTpOM/
pPTKje78cHwuNA25yiGuLJqQbGhWcmlSw2ZYlU0wylXNrnDUZOUQMaj+TBJD+lzAd13JWj7KpTm5
QJnBm5xwI2CiZQaFgMy94JJ4LsPzlPNMjW75IaXnYq4r3hKQz2J2H8PcfGb+12gitC1GrvnE/25c
egdgZx5Dra/GcR/bMv+SEe9P1HvrJGQfbdPzDf44bxubxZupSDoyAVP/eUd9ASN5SbrPAHh11JY0
RdOLAGrtAreOUp4MogUsRBxQmHjvoRJhm2pOM1adp1ozsrFQo/lOmy8GFKcm4jkMoDsAJroW6rWv
gd82mrhdgd7uI/kYNQKUfxEwT++IAADTTUvfrn6w2U5HR1O88xaPLNsQGOcc56MmwrD7drLlu7Jj
xoapv2nH7p6mO1h1mhOuNDGcrKFy5WmK+KR54ob0KVKTjAc7be7yGZRmlOXACokM5cd9ppHlc5uq
VaFZ5S3Q8gIIXDi8oJTecDLv6IrOXgGXL9W0c2cuB3AqbAkJ69jXEr6NrenoPlXbxr54DtR0sGon
RiS8t5V3B1bohvn1TSF5okLNXF+W8bYzOXmLkUbLBszO7UxkVoB0Jp1ZEVGfkqBIzpHmuRvpPu4M
eH4lkr9ZTdcZ6PdIuTdBn12Q4t/YoOEtEPGln79N1RtnXbB3dDZtD4sts6HKm8V72+UPtqbNK7Dz
CfZEoTn0DJT3oVM8I7g58QEEkCncm8pPX6HNUsyiv2YzChFK0IcyFVeadz92rp6vkjqtWfhO+OSQ
mImglr/NanEHDHHz5+SL6gAdl4vccrJwyalTB2q/08x9iU5nhRXsJ9A8foDJ+w5A/zhqiynI/gZ0
fxRzi+TA/EH6nYpMPrZe/uUJ55j07JBL8P/5cEoJA4gX8CVVQDnalO3acJEQsBxkYGIFx2Ba5CpV
MsWZdXKy4Z5u+cHD5y+JHxA6h0DH3V0VNwwOt8yJcNMGrCoZTOr8ggWxDLDb6YkLjKUQJLDQ/Imw
bfhEHzQcchhoUGk187Ax/UtASEJmYHUmM4HK+tGQDemWVCCJ78J9BWTheH8E0mQuVGQvOLQN+CXz
9UAsgyKeoWWb0RDX0BLb4BDfMBDjMBJegBu1JcSXF2bUnr3udOqDdKN7mLzlndYzpRY3EQERIUER
RkJFh1mRVAJJ145Yv9pDMb3uRTAfKp014RM6QSo37gOdQ5EQSGEy9egOpD98pKq6Lid1mmLr1Uyr
X/4VQiEJ1nW+DIN7P2SQztIs2Hua4tMRhCF0IkbWPgwEZKiKpIxyYc3YDjFZainDOkmghqmTNWza
7G7q3lyChCedvcEUmctR53GM3INXk7CfDRAk0gUjMhDewZrXWLnEecwOa6xY3i4GOR9hZUOemRDD
1tN+GqJNbLlaSPRCVrvOCcGlOm/k4Km1/Yt8IFqlZIrwAbTYzNClkuP2USpcQLYpXQre+sty2B3n
xi9H0GdGVskwRV8Iuu4tYxg2tdVugyH/BYt9V1HXW/VT+Sf0hOAufkbfoW8dmiVtwGPTBkRJ9VVi
vAzNc7jw4Q10lEpicuAmfNGOlJXAu7HIXPGdBRlp8N0PfJlax7JQhmlwBn41ElsSHd2iGlGdoO58
LgLZWkRBvq5IeqndEbUA47GC7bYM53dRW6juSYexu6HbcIQyzCfrNOCuy3WUTE2mTKfDZdJMHBDX
3HtF7pEqtOW2ycmiicmkWWKN3AxTUmqmTTIWLyPpNS0/YY5ksgnxwwaqmfe6aoAmSuMFhrAiAgfa
2lu/OKAeCPUhIyfhvVm7Vg9GLiMxSF1lkgHrNCXrQQfsQJoezODYT8g7JYBTX0fxVOb8tOhwnrlo
z1bqasf7o2s6pPF67kXl9mMQSkaf9XBuu/JDUy0sjSSJ0v4UWQlDLtLO7MmdYVs6Ht+S/UJDQ02i
Q4SILHxEyvljWMQLmWCzoo5LLJyhPto6hIioRKBHHyRfkIMN/W/OYk6Dqrzu1fIuHCBFqY40UmQb
4dGHUD+O2MTZexuhfErZR0BFZYqJ0KledSGX2iAfTR2bhPdy23dcb43FD4L5T0Qr3jzNsK4xcAiD
n3urz0s529c9m1Wksx4QyVvHZWQ5Mkh0dYQThLhJPbnGi2rbE37Pt07HPVkLXKbArDb4QNaJjnQm
GWrSEVGuHV9sl+l54YsfW0ttSJOiaOhpbSBXEdtwZU2es22NRzkRQZXqMCpccJT7xFN5+FIX8qom
HVxlgSZBlrsqfd6mxCWe1rSMtefkPUE33U9dV+5zXT8lVWDvliV8IaiLPdbcgozD9nmcEvFGKNFE
0+figQTUZ4zIKIzY+Ul0N48g+MPBN7Ytpx5H2nBfzx0W7SzfZiqLV0fLC7K7AF94vQQ3Ft6sdxtD
aMq7tLHsCl6Nx5zbaX5af/iBstmvvNnuodigCgUgvUOT9RF75efk5sHaAt+mqefdKq7ldKq0a4TA
UvY4M5x8AGXq0LrZy9I7TwMyy03vPdadZdzZqYkuRBQe/HZyEeLKuUkSyMiWotfNNGucmYrRi3rr
94igZONEKC8bC58BwQNtdQ6HkT52ARkm68+4HG4TWxJQCnh25adA6luJWTNU2XfbOFCsWlQMVm81
a0t5PJruoTON/sioC6OZc1NjqdyVsTr7+Fqp/hcQSQL8PjZVOlF7fh0EL8kMhlPvSR9sVRtQCRYX
oRwtBK3fh4asuLlZ6m24DA0RYmIDcck5esmmg8xyTfEgdplt3E5eeQ5I+t4gH7zOGuuXSBuYuGO9
d6rK5zIwFYSurGdmaHMatQ2jmKYapxOLBx+0RPFrkJsE9yq4bhi14NU3X5LeeWHeTsGfBFtfTqS4
tRZiOH8sd2wE2GxYal2JyWfixOCsgMLp2Ok3BcZjMYO0inMQsq55mwTPbV0vgIt74GtGcOzCu0YR
R+qHbb1yayRvU+Ubu7aiH5tG7y5voODN0RjvGsRHW/tssGa94DmMsMY5YieqhvrfFwebhDLOSLbj
aaxuzLwMbpmPJEj1GKo6lz4SWOIHsjcF409LzenJmIxfcsXv6tjLdvg6YuLerd9aM+61rakIs9+6
H9A3LK9qgZYdH42hyja10zhIQ229pLTzbY4aHBPqdayat6kDu9Cbox6te0erNQl14f9rsyCKQLyb
C3K197iaj/cBoRu0Q2a5Lzw+G163hxe+8cbEIg0cN/Io7iiYIK5P85fdzYzOCNBOCb06plW489NS
Hgw8XdLDbWoXwzHzPEa9IZTJYIoZYKho1RlNeewT0l2LsrikZGQjUJqZOzbFbTbKLdvJ7yUyz91Q
Y4AkKcVvs2Ojor1MMEj7rVeuCAGDpy+S9yAACzEmNO783sMYQmBYvv+ggoVJg1BBUd1ONtJ2MT/N
1rxzB0pmLWccKpxKwk5WaMHJ5xHfgAgu8OaKvdnDD5kSsjj9aQdc1Nu4KChMEyyhJapu5wv8eY0x
mqtwjuh0O1dXpfLk1EymyggZuaJKwsTIv1H8dEU03A4ddE/mPKbP+Ji8l+u+73CFx849R669Xbz0
fkh3ZjjdLN1nyQZ3RUm/XZjONxYgDrP+LunT77OSAVgwIkix0tvSdLJ9o89/Y4cgjDRuI8o3gu3Y
ToXj/WCI56m+Tf0KgneNWnH4qieGK6Od+tt5wQ2xlONpkD7Hd17/hvP0i0H93nNKikRlMVGY8E0O
XWBhyNaWeMREc0HzFevmJiA401Y5QjJ/cbd+UbiP9cS0BvQBiLtSEVR1yDXdnFeMgihZLlPBpLbM
yn2WsO+MB/8es3V2FQC1veqDptwAYDwCYyvWtuv0Woh6KIZqXnkWMqDQX8RFOetqtGCFdNM6S+0I
TMd0D2oadL0D58Z1o+tOtSQxG8NOth66KUgC6DyYZ6pA3gHeWcUhCS1t8M228j73sbXNLK47Diyl
/PJaSGqdub1tUuABiHdnQdKz/dVFCEMEHVYAgQcILw/wENQHlj9H35nim7SlDUubaOdFqIMrygfc
rREH2RChgZdbxdDj0Bvmhw/a+w4ik3mnlbbAeveBZ0RHC0W34SXMXuflOSYJYqWc7F2Wo/HgWG13
iHKK6ymU+M0gu2WhdWkq8BZF4LJyczN3P7c+US9le+vxAdnHsaXpcZR1oT0RaQYdEOu2faz67b9D
D5pnB7jWldeV2yFCGAWbdJMSMwvl1Ad33FJZCsswIIeO41aWNNp5eWskns1Qq76m/t3gZF8H8bOw
YxIQLQSGcUoFBymkCLdVHjDkaOA/o1lhL75cmBmdJwq91J23/4PmsVPyhZy5+u3+Q5vXvqp6VkQP
dv/rX3/Z/v3X0U+1/ug+/uUXm7JLANFgF50vP5jO+at8oX/8yf/qb/718+er/H/cYwS02r6nk2X/
Tx61fjn/+Mu3H8XPf/7b+WNu//r++Sv/+OumStS/OMf+79//u13M/BsJkrjFTNPyLSvw9Vf+h11M
/M11SYoMyEs1yVl3bUKsGbf/cYv5f3MZDgWBBRTA8m0Xz1Jb9X9+S/5NSELRTG01c3TU6n/HLfbH
/vNP5ijHg8ZlBaYUJLUIKbQt7Z/NUcJpDCD+CKS9KDoZ3FnrplhWPmqZ1ZyDObFZac9pGR+WCQ2G
B6+P4IQpQPCWHCcCArhqmTAaGhosrOkbafxwGIBDKvbId5wfj2lrotaM3UMVq09q1xb/I5p4Ga5z
hSpP+W5wsKcSnVTCxWmG2bF36+1ofZSAXG/+6cd0/vu39RdI63OVYAL5z3/jff1/4mkdT3KamI7l
CUoAUxJu/y/fL/tYgJABRRcqmi+rwG80JF25C5Jg2DjVcopJDWa+kJHs6rGZaj10Kng6hytrRmkZ
Rw8Z7Az+We6KGj0veEMP23XbQtBDOOUmeXzTmdH8VD0PYXYXZ6xQAo3LGvBe7JXRfAeQtIqJEc9k
GnvMSR2kLTmUCRs/4FvWgJkuENfDSE8l6VJCYd1RprfE0wxrS36VSj03BgMKJwG8WShNHwhb92xq
JRfiCupRpAEaCdaWwMHccQdywTOjH4skrhqCWK5RYn6VPyKSf2lVhBglD6guyQ2tCapgsn0hqnhl
azDZKBhHRcX4KmGWRZPR7uds3yOydzogfgl0swTKGcKFHwMVvN8/hQZ1SqtxaPJiDjqWoF3dTAHJ
Jn3vnUUGQC3UKDUHphraP8HeDYLakm4mjV1z4WSSwQqfFCJbONrw1Hh3h+bUtTPtooa3BVDcyhic
W6nBbjGEt55oi3VHJAbgaAprjYHDFHoHAfx20YC4ueC9Hoaa1fbHlNo/UU9i15zVz5mGyzHLwekC
b84yAc8NFrEotTkApyqse0ZOAr9EinhpRgZvpOau0BA7B5qdo7F2xK+yFjN2GEFtWGz40FMYeD3C
tVWmsXh6LoWmRy2rPHShetcG9yYYvUbz9GJUk/zA1ugkv7Gb7FzIe/ChnuC1MKx1ww8zka8N3czR
0bg++AJrXFv3FeuTBZ6fJMYYRd/NokF/E8S/UKP/QnydMyjA1hfWEZ3d26QxgZYGBgrIgT0EQTmy
hfPj+itEd86Pxei208BYogyML9Q7uxbUCmcAql9hgyckV8m+4k4LNbiwqpGRmhpm6OY0l5Ua34Oy
+DThHTZ29VZq/qEGIcYQEU0vemlKJM4q6d9rVvHuLUEXiM0AKfJD9xEFgjVIoCyKeGx3DcYLVLaI
A0n0szWScbIwfYBoRHv4O8JUI7pFXIqwIBeUZhJ4OGjHAMYj+lNSezX2Eb0rYqyXChpkDxUyCZ3H
3P+0UBKuRo2NZJDMNoLk7VHQMmzt/83cme3mjqTZ9VUM3/iKDQYjON0U0P88apaOpBtCOpI4z0OQ
fK5+A7+YF7Pa7qzssoG+M1AFVGZl6ki/yBj2t/faGo5ZuoAmiwHZQUrmECO+7lKAXe0nlWzMtnsj
p0pdEKzDdbDgK5NmZBmAaFlCtnQWxKUJ69JcTKRhu5hQFhCmvyAxQdaqtQMls15wmdECzqwXhGYD
SxPher4xkJDkgtkEkvDNDxafhEY1hcRZQ+Q0JiYMeMLgd93ybKYMB/D+cu65if/AeYYkxwsIn6aJ
J6M03Nc4pYTO+jVqJvK+es4XNGggIWjBim8PFGs/TAtA1BsyXt0Wt5MlOXexOnNVZCq1tDIHCWn0
gaOJvJ/hkjJfBVBa1lfOocegz1/aBWGq2bbWEqop47yHuOGDaeGdpgOAXgkBtVlQqISPdpUViAMY
17ADlqqW2zWAlEcW9YNl4cUxqv5nJADZQFq1YyacAYC+aYGwAu2J0Amyep0WP6nIXZ4DkK0R7NYW
hqteYK7JgnWdaW5YSmA+wkzOi0jSU+A4UwqOEtdSYk3DetVvkgUWa0zZLVdZczFgrmd4slkIWBal
6xMcKsoXzNmwQ2+0cWW7FTjaYQHTphlG13Gx8JhBz0nOvtDGtYNE+GMBdccOtMDeNI8XtJXXTOjf
wwLBjRJqCzqbPiiG5MUCyrUh5gbMR9Z5L6ZN4ndX+s2A6kRilwOsYLNkqlN1XnHjINVvXbAstCnv
Q1bkDXGg9yb2n8fQ3NL+/k1MzMy75Oo6u3GiWhofI003+CweB9AKCwS4GSkuRF+EYhbs9JJykAsy
uIYd7AN24Bbbkiu070aZEz8zDPxU9pk9pt50EIipn3lKDeqEx1peJ4hnDqxinMFkUcLx2VDLFFx9
UtW3ooN4uHc6QT9mi47oT1lyoK7+qzHKdWcPtyb75nI9uGKDSc9G3iLJsBMag/lTYnhYpSBCZANm
edKoX47wDwFecagi9rFR3nvGCD1fIM0LEiI1sANKa8lXSIQ2PkLGV9SvOimUiBQv7h+yJJ8boPAF
Bo1E/TzGv4cFEp0suOjGX7lxqXddBfDXDhF6G9GcjCypL5Qlpo0Jkc7yn/zUPgJxIZhc7NIFT93D
qbYWYHUOuRqu2DHmEnimYAEADnRr02G2VI7MCSJ0cOLTaXIcq+mm6NuFnWpX68LGXGx0UjHvgkuM
T7xF/cuX4WwfG1jWAzaCBbldmmO6LyrvODQWPvKJieaQ9XtbxYyV2mDHwX+vB6IchU+kYcyJwEm6
xgMMOnXZ2hu7IhTW0BLHlpRQ0ZEjD+OLAINn1ZSuZMc25S1phoaheHOgGOqu8zeydJv1SNlHjvtz
N9u1u5nzmEbMgMhU4ZFlTCKbeGxuHpCrHVjoHNSKdjrRzAle7Ww4kB+5l8P9ZQhPGU+KepFBYfXx
JvNa9fe4SO6hkZydwU8ZS/H9+7neDmXxYsYjZt+a7RnvdbIvcDchpJ86Xu8iTbm5LpVQS7t4OtXv
cdixb8xcuAafOKBuuDWrEQB5O+W3vcpfqbSDr8oLw4rRkR0nd56Ri/Da/jhBtKd/bGlAWhidzRKH
saJH7Xow06Puti0tZ9ULfH+tRDNuqTYyBd3HyD0PGAYwaVBahWmxvbGNjIsXz24gdLxpicPginef
woFPNh1Pda3OU42AAwWfuJ3b9Y8CwIEcsOLUpvhF0YoCM6df7AqLLH7gbK9l/9wI+5oHnKAbEj2U
ixW/XS/O+EGJmo3+r3b2HythQSJBnOEOixHBzWJOq/bZ9tUlG+HSexJfmtfqVzgCZz9XT+LgJ+Wy
Z/pitVRhrMhuw6CNZzzftCZhf2AvY/fd59a7auS1WOYwoiGJU10q5d02XkUxrzZe3EUWHNKza9aP
UvG/+aA3EJLZAvgLAqQ45jKj24gdPoFyZ9X4CzyWPxpSqvMtD+adYfIPqpq2b5odidkc/X4uLi9p
yGPUOEwTiqq8HRJ0czx4MJ9qyHH44qmC+NKNc7Fmq1+lfsK4lZtx0+bfNXj/Fff9H2vovLWfjGv4
T0dBBw4Y1GrbZsyg1YhPFxFjhQph48knQ8Ja8JtcU7vWo/PAHfDFitN74cRb7CGv04x+XgdUVnlk
XHJZZwehMUC4RAM1D1j3BLjc2rWl8WJEYGfHTuGdocyezNcm65OAFEg0nUuZvZu5A6GvJovXU3FV
w+pLc30hZvGpNL8Gh2+gBu01udjI8tq8kLh18PisG1KMuNZwHnD+MBWmRk3JXmzhjUuZTnUG3Cln
upQjT2TaUs0RDHA1mmE7FwvqULpfM21j6wkVGWNm9lBmhP61YzKrlYgI3NxQ8x9ysz6owX12mvFF
d3G6nnraaxXZExLS+GlybO44T+JIbOKa2vmWQQBaa/ObdpADKZ15Vy7UvhT+JySeiOlJA1I1oYsZ
dquo00MB0A53tj7y7H5pl9ufM7f3ypo+yyp6DyheWLW6OkLCvW0xN1Bg07akeYN003d+c3Akba3V
Ho0KX7jZXHCoQomyMPW0yRVONX3NJCPymh+SKDGV4RXdjoYKsap4B+1PnIWsu8zN0+Psn23AbgNt
w/R40Lkd2t9k4Xqe+/R9riLWSLaiAMUaHAWDQLthCo3rhmxLdB/aFsUedkfmniKstecxey3d+Wbu
1M9cwX9eStnSheVmcNL3XWZRoSJG11sMW03JL77vl8NPb3wFDneSUAUCEbbyN8Hcf9oHXGk/VEyr
I3LTDX2DRNWnyjqMzn1l22eqJeAy2sy+3JqJXJVp65wYpFcT16UY2ODGnVfzBj0LQ5mY/H3oZZ+9
ZclTUgCdQomDl0Cwk6v56HhPQroH6OI3cW6dj0T9yb9Od5Pkqh5gBw8aduWZlu1xrPauj0sk70es
CPGtZ0wfBOnIMqRLmv5lDNVbaC2zJaoBQA0bTGpHZTGNcFbJ5BxMo9kTKbmJSHzQc5U8jFrtRave
MKU/aih7ZOkJAgxdz3yMh7wDYrnlmdKnoak2U8MyadJBsnZwlEGdmnbpoFlYZ3LQsa3ew2Uxm9kI
NjgTVz4LOWlZvS91yeDBWfKghOl3MXqboLnAghfo9E56DQqmXLSonH2aCzY9JrHdRH6bWccl5FS7
iiUuEsyz9Avhf9c4XFfIURD8oDrHCOhrJkCghNWLCSttS6bhOYri+DoE1knV7MA1IZlj67O1pCnx
LQ8q7mpkZGw+WK71SzOeQNvIHFyz9O7kS2+eGbLBOyxAJfp+XMtfs+kes75+Vo15D2G72xpZzrVu
jPbadONzoI03NZm3DjMdxoPSorp3uOS+GVwYdjUcJUNziY5OGcjwur1tuuqjEMN1HjsspvOI73rO
n5vOGB98jnaxtXiLcpFtFeY6Aq4vQzO9wYc5ps78kyo+buytbzl4z8Fqn0mLHUXIkldxtbBcHHTu
0JEwGaA8cFTeZl7Lb752TlY87FhEaKM7kp5+90iSU7xcf5X5IM5V7u/nIFlr4r7boB6m1ezSbbZk
QipaFv/42HXk3Q8y9LauYd8bScv589nV4UkKf18Y7ZkCPNz/vcFsp2nOZTF7RyM1P9xpReDhtzAI
JuLJoDBanSO4elXixgSMOKF5UuIyxoG0GntWHIxRHBDpjCPut/M6sa3zkVB2xfFykrxSltt+Gj4F
8gPbq0w/Re182IycXQ1ZOJCntIV9BPXmSLK3A1fmwp0bmodyZPv2oEX2luIaSSHJoQYXsqpTjgQc
3zZm6uJmSJzvmWLGLePMr6qycZNyYFovfujYib6Etv2d0gRfRA4AYfnbSQAYCVOZd/WL4zTYDwji
ClxotBnd4LOL21cqRJ7QNU0ICQ85q9KKedlND5zk0LLRcZmdj61pPVo+w+0oJyNrMyrE4ZMeU0gw
dY+zLaXfYUNn93PAJKnCja/D7C3Ff+jY/EVv2VR40bkU2DYkDxguHGK9MAcgrH5FfXZnwePb2F4B
+6gS3JUS/ApSE5jXBgzUFJvwcpPE2cvPy6j/rSr7Y+iKrVkuUMelfYGUhEuL+F3CHWpjuvVG9YXY
kGTbqKVEqxnGo6x7orUG11ZzSeIZ5TScM2ViImqG+tg6/o5FLdkhilVcByHikZmpfC6ZRaJ/vM6P
Xx0AJZs/mrnzov2mRfde586F1F7cE9gd/XxrVtOlxhlgy+ZYgfv0+RCnrk/Q0fh8zQUvJPsW0nie
nTpZDLulr6QMyjeSymSPBTrDXLVcIpN7F7ER623qoBWiiDnyvTVzjiCWsZ3HeGtXNymvBnsE96TY
IYmiJsrYB3maOa+h/L5bmsxtXS2JDCNkHtSIQ2ksh3+Di3yj5nfhKr0rBtYbfOJUho+7PsKvbnUN
wUOfREBKMBAA9DGP5LGU8pHpZL6NkxSsc4cM1JK6zBenIXAKl+XL/2qXCitKMdm/wnLbpuQLu3Em
R8x5Gyr+U+ILGMrOLaGFmlgY2SqLg+M8Dle6BGN4Uf42VOFnbbasekp7mIXaPZrrbtCko9OCk7ZG
82V2TDlg7c56XfArA7QQv+bLlk9ujXxBpJ//WNaAWm4AH6PCcceOk0tPg8M6nQOEq4Zrd4AIdHAT
8SG4RHgReh62ZkGZlNG/hJyJSN1F9G3z8drYik2AryRJOJ8Sx2W0aPySMTFIEWAKZPnfMWHCL/ia
xlZ9CSP83350yoX/vAzs8UatRWPHa+pckOcsli8C6NV2DLsHq5/oW4zT5qghXnhyRLrrXoWi1xG9
bNuUlUckwdwS+b1i8id05JOu9JG8lknWSB6Zt7mLkmFP7T0pM7SN9RJg7Juew7bd7VB+FMcqAnxc
YdLC42MkCpfyWrYYxDcURNCDEWGoGyGg8tK/JQW/LT/HEtpiYrUzB/zGcJi74nfuyG8yjnu/ZoGN
jLMJIsGJ8bEX7fgcVziAaNRhds0mf8m12Z3cvqS3XrcnXGzjyZSKC21gXCzlfrOtznfacDY2ITLP
B1bjuMQzwM1AimVA70N590N1F3EsxDQH7KIq3npNSQN2t8e64qibzUGzQU9p110BV1OwXquc2b+Y
6Oqzm5SFPYLWSDfquaoYD/XKIi5JJ1Zk1h+kRrDJ5bQJAXo8Ti79xaRNPENi+UyIxRn17B7I9xqE
Od07LWm7EzzX8OiJ2LA0cBN07qLCorpRTjvTUIfU0kRjXKQqsn1eMUY3NX+Fawlxz7X1ptPN3q4l
/qcmaDkJWK82RqmN13pbvOqozISX8zldvAks9KIbINR4xzSsXgXZbFre7Gpb8N0eUsFpxWnH/aT1
Z5TGJAKMX/EgVqm5PDkTUu3ER9kW5p4+L9yZcU/5bKXJSggH9nPHcHGo3Ad4d/2NMbXz1Qrd9wBp
0qwrtZEcTeDz4Yoyif4aXB0VFaQ1wRmAfMuLHhPttYhMxAOxGb/ptnV4CrhUBeONBfYHczFx1mT6
dB0EXwc2lJ5sXPWcSled154Lcpv0w5tTAvkfFqBV0mqb6OKrTAOgaOC2VTveIlfauaF3I6nklRzR
uYYhoyJCUh7CY4yKOuu9S+XtagzJKwYeQdlSA9uv82gXRnG449z6XKTqhnLpP9xHewhGP9xm+ROL
zt+585YJNo7exWhc+2g6ulbPQRzsex/XMqrXa8eJ1/MwgWUKy+FQJZi0PFxtoz12lKblSCTSfJaO
3gp3eDfJs20MKfjeaPTC583O0lu/XMe55Nh6KPXg1s+7ZWyDVuU3XYp7pu+uToiW5zrLUYtphk27
M0FsOoeSMPldtVTihjDX0iEjkmCExPMq475tIsyknBuIFb4UaqRgnhRlmI6bgR5CDLbjzWR3zbVA
azAF8F28GJqQBwLtQChJyvyhNo1t6xoTP2x4iFugqCPQK63lOe3Ro1DNDpbTfDjZAK+MYlqvglBM
C8IqlKGkON5GDI2Eu/NuCebiU3bcDxh2LRoMgLeh0fcp8GNIJ0CZvZ4AgVOp9y6Dy0Q+CixHiJ2E
Whmk31qTwwBqFnLl7zEcDy7VMqVkakMfYUcPMU4/Y58unjxulRy/vtSjWWXdiQUCewWyLbWi9sco
eELKANnBx5SX2SG3zOW2VvtL6VBG/N9no3CwCk5oNZvY6iUsCmYYuIgxLRYDFgULQ8UU5hsX/suG
qD4jsE0JaGgVsO/xAuFa1x5FUGnbv/aMKDe2Ob74SQ1pFnItAOQblypDxiPuyankXeV17T7PXQ89
LP/wJuNtyuJLqoxjGFEd2ZTlTpCWkOSC1tnkAaG3sTakZQQSciL+GLJE+6UZr4sMDY8OwVUZZE8U
PWydii2eaIuznqo43rXVVWUwdajCZJ6/9WjYIsYhvsxSLCFVZpCO4dx6Y76xRiJtOIZo03CWRONA
vnoTTYG7b0FllX7VsIpVOIcqlLi4oVeSnhTa2Yg/9Y7RXroUrbVpApv3LXxpGMyMTQg7yKIbknZF
wsTV8OmQNgY9FMp1u6Dkx4iBFXC6e2IjnAmK6ZGBIlYGxfSUGOcFBP6071qCx3kY5aegHH4l9Xvv
jcaCnNKUR7ZEWIbYgb6Ds6enYnJjQo3yyHhvB9vkMFG9JSFycJy6T9HgnGu/fUlHxB1FB2zF9gcV
Ot2Zvt1edP/VWO586gZs/3U43+oqtleuS9RjXkgkpK+uCDdb4b3Esq13VoOfo6sYehScS7yBY3/S
WMd4EfigEFcHq8DLQzao4g3mx9l6FvfOpC7XEZyOfcOdhssDdQG8tiviCMjbvNpLvcDedwZvJ6gx
RmSiYpmeClAZxRCQLA0r7Jv0hq6q2KxvAI31u9jT40qkuXchdfuuXCF3rADI0wqmD5g3IkEu1pBY
0E6no7O5SK1KeIgLs32XpFKzfz7WQ9KRdA/3pRrzi2kkVMGa9p6c91cJWnIXD858qgf9lja4hRk9
wqfq1dVv2JmCIlO37nvaOrRsT9XJjob4GkEf2lZIVmS+aeX0wjMj2e6gIAdk2K2EKh9GPzHXRjHl
eJFo7bWSfBf2hbMVRYhWNLifjpFLjmnwwh0g5W2XTJtM4mJOI4P+oGbcU9sEiF1EzUEK75fDT70t
bOzjjFQLImzAvScbBZ2fZDXW3PF1SLO11aTuvkq8z2wwoxuf87IRZWeK1/tdEhWfdvEc6ZhW+gGQ
d+10Em963uxMi/MrdbHWFoLeFkwoWjHzN4QHWx4yhlUxj703gcMvi0julWBjDftHtxHTFjBbskmi
7Cf3Pl1rcs8m5AimeFCrgo4u6L4DcDA7CwtmDw+iQazQ9TGVgo0uaUKQuBYp4NaXxMGmJ9pQjTUu
zOAgy8baVOUPY3xitZNJJHtkIfcKwntYntK9Apfd+U4A2oNB/6LZuwlifolZ5MAV4BMf22c2xq/z
NOXbeXBuY5Q/ZDrYLzW2sTgv70i8/65SQjkxS32Rw19r3Cim58wCxURHMPqNe4zp1I18CSuwFD50
njdO9PIsM863GVgberxSDJvhU664QNEHH3SENcMFA1ZB8rRnji+YMPKTlYuPXOVc+JLu1xiV9Dn0
6BW0J2XrVM1Yqvvw4sbhAwq7v4+e6QcLb1lvmaEb50AU+rmJ43Ma18F6nhK56xqAOSj9x1jHw8ZW
8EQQ/38UPR2rqPVDHG9AJGo1keCLEi7F0j87tpEewrChm4RR5SwRzGcn0E8itYuLIReO05n9I30z
eUq2icHt0sIV5goXdofAFikJIBDlCdwbUCGbJIFLSAg2YMQqMUhIHqi0y55FmfzECe9k2VmL9bXW
pzGD1RvK4RcsF6gLixkxgbeCC0uA2ZmjX+xaDZQ3cXaBYOwd6PxDHKV3CNzans9Qm80bU4xIBr1/
F9Tp0aKqa2/M3ZOVh8TkIb+XtgIfhag9oWVNorxN+CQ4PhcvzXDVHFVR16iztwJkwsxJzINSPjJ0
SGMxbUr4IYvEeK508FxH46sWZX70uh+XMsY7bpzT0sTQ7LHJICDYLuCi0nuigsw86amCOFjW8qgp
PYdvk877IeuYUs7z2xCJmYCsEe9cPJtbafKHMdSoD4XjHYaWVQ+gbbcFWvgW6cA8wW0H9R6YB7P0
IKgVxXzAznTyIV0ecx+0dM59Y2/HKcslFTzcIEK8MxPVDJNJ52AEZtULsh+wLMsTTJbZwaKrsosr
cY36Oq/PSFHs8YwnKwIrvyiMeGragkha7hA/HIbNH+ahxZKGk+zf3UOY0P5sUfvLX/7tqcz5zz/6
1v7x3/jb/9Xs9uev+7f9d7l4ydq/fql/MMj9/+GIU5h5nT/5rP6zHY4Z7Xfx+9v416z6JgD/P/+t
+/5vX//jX0H5/vd/980dvyCg//3r/N0W5/4LdjNL+q6yoH6ZtoX37e+2OIW9jXCg7wHr8x1mKvzZ
/9sVZ/+LkKbwfRwv0pXw1P/DFWf9iw/lW5iY7Sz7v+KI8/gif8KF48VzaHT0ALWT17P5Rhac+J9w
4UqqDn0N3lVN4d06MlzIC9FWGZF5Jo33hL8mY5f2fmJkNgBt9QETcrzRrvVSghnm/cOok9iMh0N9
n0kcCokaHz2UAIpQcZXafvwQ/cb2kSyhiOcJD4qrxucUzk9sz69TJCwWl2UhN6atMcGlds/kXzWD
TugkbTp9mLb7JRbOVWPwugelf9J8sVYGL8ngbZf/tnShrPQ0/uIf7ejZBfQRIPXZQ7ruLL61OaSv
Oe1POQSAVVSF7SbJq4/YR/vXbXGXwYsxmsqiPfZ3PTJSqqF8+jp4II5pnGFEUOub4h3wMICYQ+Tc
dtY1EgQj4xRFw0uZereF0e37or/r1ZIfrTmhO3XpnXJ8f+08FtczBWTDhgsKo2KyLoy60yvEZXmB
G/Onh/Gfmf7+8y/UpfEFi6XyHFs55l8sjoMDNhbaCv2Hg3fi92G2CXHsxDjw6ST0wMT4c0XyMYfe
NYPPOCTxcxBmr8nC7Q4N0iaJHG+JL61zP33Mqukj6q9dat9IGMzWhNzmGMbFZHa+9KVgFOQ8Mih1
+//+KRZf4n/4NJen0jOdxT4qLM+nR+AvP4TrhfSRW/wQszO+a2/YNWK+YXh856b90eaIUuk2X//X
/0yXN8pGa5T4Uf/yJgyzRetM49PEbPf7SajF9pXtGN2fJst9UKCRPGPAHft/nLT/5Lcl5D/5QV2m
m/7yjitcrv/4+g1zMXhDQFKIq0K+sAFfke1h0/rybq48fI+hdSXA8BFP0zv+TmzenBdpQi9l8XcP
9D+s9//gFuX5+Os340lLCUzxHD0ldOPl///zWjBDoVG+t+BcHbV28+Kucnq1YvyO3dFP7wmbnb1J
PAoT4l1adjFdYdFP4MWIPSFolCCeT5PLSdcscD/Mo/xx+Zal1BzrHFKK7XA3fWCIbGF21dwxOtQM
m07abd8sNHFGFxuFH7Wr7Sddlb9rFpht0OmTsZjRjdl/Mf3JI4qCMk0h5xcH7m/FhGatWkaEOOo5
0qXQN3uiatScrxsTkcKdPXPDnZbvrnB/t5pLtUrIcJlC0Jo04grJM+rNGOsH4ZNh868VirBQmk+f
Wfyha1TYCcJF7gUPaYsJhLTQz1RsxpwWE75j0ncTAps95NBcqG6cC++71W7NHp6euNN9ib4H8YR/
HjNMsY/S9k22DDqGoL6SE71UvQGRz5o2uYJcllMrhNx9bIPsOlIntW40YsgQIeN5pHKY82eCOgcI
oJwxSh8zZ2v5nyXxqCmbiS/LcQ1e9HNenldeV4NyvpkLDgJU4JLT5nDVa452fGRlGJ5dK6M+SiSP
Y85CxsUOnFea3ltudf3jA/NyPJ5g9veBkdz23vRl5MNzOAD7Lk11oK8VwOASDDOviOK/YG6rNYNK
mrdxtyVYRNguAMHW+ffUWyTfmRMiho1McEfsX/36dRLDo2yzFzcL5dYujQx+iO1tLZ/rU2Wk+wbs
AvMsIClgnlbtXBzcAIS4HsmZU1jyJhfJeFSUd/fBWvnNWxNj2qa0607MuDJqJHOsnq9+BAs74t4W
5vYKCJoq1Csu2oDBt8Vvrvkkg8F4tGeYbtYerDbYkjgRiTWQP66o7IUkWQSQbooAO5o3kTSWmFJH
hBMHmxb/hjVG7b5waIfXPduHT7R7+f5EEL7Z9b1ghNBj7wM+fvCWLxretH0LIG7xX+ceYT/yxaZi
iuLU4pV0+rXtFDCzkUlSpjnogRBObQIuc8STZpoxcXI1Um2QvdJCuIIvBQ3We2ytpINy3d3n0r2Z
MxDGKRcyWvdgbtMjZj2TqvkSdfkE0+w301yfiTDbKuZsIFsFSdeJoVsG9R+xbxWCgeA6jouY4Niq
jjhm/vFWZAmIvCy4UOihjZK/O9nUA/9BC1k44nO28bwJpLUId91s3AFDw8EUYawl0Hzm9cG2kp0g
vu58L/0dFGyHUcxdMwp70DTaf0VN/Omi7pXa4ZhCWfy0iYchNa84IpvjtS3zV6bohMjcgIUA1IAX
nLnwQG6kQaGmvDiamnsxRSRsnOBHDo82tIa1/+gKH0IwnpCcvgXsUIBtjIYfUSgM/9bwRG+SWk++
9LbDMF1oxXiGvU1WkwoU1UQRHFLsHqbkjIB22uZIdLE5MsOmVGEaP3U6v6XLd+zkKt2ghi91mntP
8QfMFhvlSEcYkyMFFTTcjkqeMEiPm7IWdy2oDGh/3QPMXwBYDHGiJBeoT/WbA9UdRmUATs7x8GmT
8/N7+kfFsC4b8zYQGGJT/cr5yQjLl9iL9lOmf0qQe0bdv6rZfakT6yzqZDN3HlEevckpRU4JZpnK
/ojN7EZk4o1YIXDIRJN1UDcul+21z1eHfhM/VEA4hQ/4Fr0DJ6EnTyQJIOkSvYWn/WgAxSlFXh2b
mBgFm8GWSzWakaScNXMOOFq+C8E1CeDbd5+R1e06fNfR3Kq1D5oFkJyPh4rlbbYpamnrS12zAmKF
45w5O5tWJtVaGQZYxIHMZ+KgE7bOazAFmHcjg4mlulMo7H9/+iKjxSUzqI95Hr9rPjMdIBTI7Dwb
zhs9c/dD5v+2qhl8sfZGCmuKN+VgkaPg7FfvK1w0wUevxlsgQIxTxhmxTCuM/250zYyQ+r1XXyJq
GmYOIwpa7QZehfDa736cQdbQfba2wvQDFjs0gRDAT+ixGrS4YdGRAxAHLeHNvL8Wuf0z+aiRoVMu
AXR317Er0IBg7ZKmoZW2wplXLnUGRfg6hDkiUPrazdFvu/BfSS7TVKAJIFgYTXvmRkUSkqJdzu6B
hkbDcamwcDor5i1rjXFsSL4pLPhAxnpEBLe3kVLrsO7hLU7DDdZIEi6Cdg4Q2iXdJ53PIf6SAVvc
hdp9i5OuW1WWZlMohjuUef88V3CG5rLYZ7J5UBFmfduv9I1Fag3mWopduFoaojGQV8w1MJdD/XxM
FKZK9Q4oPDzq5UjnxmDpKPGLd4N3K3WPWOqWtH4UPufyPL5iOrbg5l91lKTPRK6v7VDet8JIt/hg
sOHPkhkL1XJlnb4kApdy26Ex4e1iD2utRyeRLzIJ2vMAd3/Odhhu7DUDsjOCSky7AoNlOG+VuadW
/CqTriT/AnpynKFV83VC6Kp+7jEPJrLAxCTfjr2x62rmXfhQaPi4To5Bt52gG7bPh4vTcBshRzht
aTW5pegTt8ZsbAozcQ6qVztskcWB7PYqxQa3G1v7JH10qT9mHj1Fir0IdpZPkEJwfuD3Z5wrSVi0
LG+xMK28qg3vsXcxZ4G6sxUhIJ3+cQwH4E3jD4KiBMFxCszoItDlUJ2h/0wgQME6UOme8j4y5Hk3
UzN5kPkeQY7s8oMf+u7JYjVbWyXfSh9hWZ1JIFSyOndptetQx080AIxTZu7B51F3pItbWpXsndFY
hJ3ONUESPEqbJsugOVoDjIExeHQKmC7GLHbon2RK/P6dx9al4jH77qfwRjllfDOaHGrGvthZimMC
Kg6qiL2OO3M+jNkXrRsbI4zMSyHnpyi0ywO3KJCGA8mgbhwP8UTFI4asNuexdCekbi8CYRskCGF9
W25t/82dkaEbuGvryFXegQrIX0kWaeylBmaayFmXacPe27w3EudjbBMsNds3gW8lWIyUQ9zmuzmb
vn2C92uNfp+b4oXaavyoSdycWXmuvendW8hSG0sGdCUn+TVMsS824tntyJJqOpP29WJkEa6NodH5
6fE5b6Nliq6bGm6weMMFgB7cJq+kFXBzwRLfTdV8kp4R7FTApKZQCNsOsI2ed/XCyn7Xpr85DJIu
z/LbKf00zMTbjzaX7bww383nnueeW+uY4Zkl1Oy3VDVGiF1VPV+uwWBtxqD2Nr0LPlwVNCbZI8i2
CW6SSuZPNm1wF3WwFazBGycO7dMoiu1UZROV8LRBEYrNKhscWFSPW2aaD2KiayqNGKBky1URRBGE
p+6oI8FMoGrolc8K8yZJvWsrqifbH2rgA/LGrvqa+hymMwOPM4NMENBM+LICLTEopnMYduOF0dnK
RCCwFFMjPU3fOBj3VmiPR9UpKrloZa1dvzmTAmAGRWoskUZ55GrwHOfqbgKrC4CPrqSi9L8TTiM9
qsPObPNwXzxx5l0qp633kGMXN/UIjTWhBS7EoNW38A0n4Z0qFFkUNVyE8+IBc0Jng9vxnM3V09IV
mQeMVyrZehfcnQNz/KTZDIBeN05zynM6ivMqeS6MwH/0BzaAxGwfjDTUeOA6f+vlnwBz1KoNPQlj
iHZx8KQwEbjXBmSPEgNoLy44fvkJLwlHONJ3xo4xHue/mUeY+TgwSmAJcMInNpvgIRni+ezUnJVs
eDPN4DBb6M1y8TZ+FCFF4YXLWMyu83PWSiJOPqYS3NE/MTVpnKrs8tyNxtpNvQtH8JndQJ4D/Jv3
ReXc+/XehNnw4SnvfuTsbZUZbVXufdI6IQc2JnX4XykCiZZpNLQrZqeOg1GF7BcMpG7dD0Bp/eRJ
8ykvdQKiOmZ5cMkH65ceMJFmubY3MuslNwf3l+tNe7ev7rwGc31opXvtpO2uXJwurmmg92BmQY0+
2tlI5kITdihoX9rgsaI8DYJNjyDP1JEMTXR1DOiTkOzLTRCCEK6XSZ0By9pqoq+pwBBA4wAAMIwj
wNFPGvfFSgU/2sE9gy8bSX+4EcQu1zbTTfKcX1MQECx3yo+Qfl5bpG9u6GLwzwD9Vv+LuTPLjRxL
r/BWDL9TIHk5PriBjlEKSaFZKemFCE2c55mL8D787h3UxvxdSVmWMrPSVSXAnQK6Cl2pjAgyLu/w
/+d8x3SIEUZv3OTc2YkeXZ+AVqkyUriwH9idhozXPtDgBtJ5olpEN7EA54I15lIPrEuriuyTznU4
zAyoJQkwjiFdsXorq4qGN43tMVsbOUYQTSeKxUxjEj0b+siwtsMtzZ0j30egV9AFCQ10O2xEhc4B
Y9CdL6FJQQpTT7+fm0/AQDoOEHq1FoFRXFjCle5BwtS6Jr8h5AgsvMiv+8hB8kFv8mg4jXCVL6MS
C5xOgq5VFngZADTNCaE7CzshLY/ps67Jc0lhHmm9uPcdYEoex+2gxJGFjyXF+okHs5VTLOJhaYIh
BUngtl+rgX04aljAB+uy9Omx4W9/yMzgzmyITmAnTt55dV9F2vOEJHtG3CmPDeqfKVcZEZgEpKJm
hDgaE/ZhSnhwBxBoVAh8SYP+iKyuwzp3zrzW5ZjLqK/RrCNpYkYwY5Q9kTWyweYcL1rwRaOZwRIv
aAwRSdcfdomUMgOHJoO3R7NUXBHFAZQls9y5rpcPvhNyY4mvWSVGedf5xn0J93Bt+fnGgRbVaydO
Wz22pnXRDt0RYRD89ohyALoI9REp0qK3tkRTXqxxF+LKT/UNoid4hNqm1/mcdWNmrOUIhtmykDOz
yozS3uSA4iB4KycvARlOTwWug97L5uq6R24xIw03kX9/HtNsvELsdqKhvK18BHTxMoOaosSKetK1
ZKwPcrmrrbWK4KWKxXiuG+dE0Z9ltKiGaR84w0UaZreiBOtLX3zLA7XUUs2Hb6WMc8dAldSvtYyE
Ca/PDtMyp9pon462bEvjsEq8nTFhoMMaFEDEpoJjkenNBYPIbLyrgDY8vTSGnMRA6Q3SvD7yEZcA
RDSt6dAcThqg7RwzqXixS7MOm5FjijbmhwaqIawlTzVy/CbcxZUxMNHk3inywisUBiwdZXLVx8MO
lSEE4DA1l0D/Dnxz3CFjPXZsdH5Q7kEGBsdV05+NSDiYctR5zvQ94z7ejr552VjRJqAoJxRkMhbH
bXKIBz47IPCWLvc4ihNQM8bMkxE2tl1ehshkk5iNl5llKnvUU4o1lgkCVPU2ihMg3te9c8x/dJp4
RIHfMckNOeq33L5x2uvW7GHS5hZAaQN/BdlmM4FftFuPfg03OSQ5GGb/qLFKTCpbZFOGVJS5v4S/
7zMJjki3gNJGoKz6hjgSLaLJa8SI3JX8yDOa/WFi9ohzaLmdgztaNo+SchzP7QiReuDk1y/cTZX8
Rc4ftPp0TKZIb/mSx50SpYs61bdqUm5TfSDTDDpHW0z7PaKziFNgtOs5Bi2ZlMVC0+sDM4e4MSQk
jg7UL7w0SVckjIN8kKLXCcthoRjFgekGRCy73nXSTAvIS8eMgIjdeNhTHuunkyRJD6fgzPQ99TIA
wOUm7b3PnZgMzB5Rqz4PKgaEYbJYDl2ytxMD63dN+Y/vXUyIz/3pS1M/qA6uhdYChR9k4alN3fq8
cFZMfSVS8TJfON5GdeGxFTT3FiahVV06HivkVqAg8kCsqLCw3KydMwUcpwHy4dRtLtjc0DQdkd7V
5ReQj7tWH8dZgz5/HsbGMclsTEPMyylLk5kH1poWz0mN6Npy/aWshxSeHi5TjQrT2KU8oBWmptah
z2KY8f5ECkViQP4XCZukOtFQe9oxIQnKCRYoqIuKfydSBAWSALgE20dtX0fGkqjPbNQJpXCPbZu5
Ukzu4wB9BGyWLlVna0PH8C1V8F5X9JxRsYGWaYNeoqTco01oDNLhuc6bw95Hlho4xw3aVDwsOj3O
/szQELwyeakmqBGbaufcsBYBBO6Z6vQrI/SB1U7mUYhQcRUM45cKHzDLbSjLLeelK+7gQ6C1m4pT
TUg7bx1c4XzIVj2wvoWa2I+IZ65RxOWrKgsPwU8wMfotKIDxEg3KiaWIVT80GxGAWNCMZFilj+qk
lYdGhQ1dRRE4hu0IncpAwqNgkcpTvh9AmnzifDhrnbpeh50NBYnrpAAQIg4k+63t1g4sFwBlxGbA
z8o1+xG/r+T1VXOfQiy74HyulQYh74icaNpRge5gHPYCL0Xbo4eq84Mhb08aDwOvj97xkGMnCVgh
Jm8vkTu1QK9PkOpTPXJHSgb5qnZ5MLKWPDeJk/DS4qTHHEHIhvTVpC2SA+vZqJh7xELxYBWGCiem
WEMbWLyUrwDaTTXgimlq9JnjYNagQgklFIU8qeRIjKQzdgzElilj4ZTanRHmp2OsUWDvMzg1JqUv
JYfrGZf+g1kGp2VFfUCHHvPCsSUU5SAbxRattEwWYVIIQ0zaNVJMvRnO1b6LDvBtUGTzF82YnyWt
tl/1tASHksKVE8DcNdr0AUzplhSe21prbupAQcDlFGIrSrRQomaTThDg3OolP5atidNfqb26MwTw
5aAlphQEg41XEqFxEFBdHwNAEZDIEAQoyrJPkIIDYs4PyvIJOCze9OyBJvplAjrMJMcMYjIpxPaL
UVo/jUOPJHUG5sxwExKO0WnOFdLn0IKHZ7QY4rXiVvgmohxDqEgewNvAS2rLWZ75lHkHwvGQWII0
yNalwJmirTNqnBvXbg+E3z9HpH4cVYG4rY1GWTudlKDmqH9NNpv4AeVG0PPC/S7et2MBDJON3qJp
rAOUojpJp+3WwY5Tt9yFCWdKWVwRwrFIjKg6phYX1hMpuPlJTJl82aaRWOqpcZfb3ZnfkrUSWNGT
6x+XRFLoVDyJsJnGRQXNQ85azsxCc8fR2V3YY3QeKUyx+N/yyUzIpCmPWGm+EIL1jLHn1pkYb3rZ
3Cu6ehRHbjkfqGKjOiD4hswbGBlDpC6EMu1QCh9SU4KsVAGXw/A+04P0VkNnPk/COlnrI/iflOQU
Jx6eaqvusV7Cg4odd5HkOb6GuAHQkTmAu7hmBEK8bFekCIoJAJXhhjr+wMJ/VkjwBKsZoRunADsr
ZSRiSjaisGJlkcu4RBpIcK+H8zyyT5G14kSDjKH26W2sGxB549MYoSlfQ76OK8IYta42cfWrV17s
kdunlgeJjG6cplaetRCbmvtgJS9jMh4xBhoTzWCd7EfocFQbZByk6L0vdo0oV2XvaUyGidY0nBcY
YjssQDOMw9Q6ZcBkL6MmAzInTb5ZLHywHkmjbHxiKUfyKQ1yKtt7txRiY8r4Spscy0w/AYjBjkoG
XDKkpX3APkC2A8gAiRQPazdSitIVWkiAHy7MpF+laFCQf+Enbgohk1Mj+IbOrDCNClwAqTHgEuZk
hKVBV88HgyJwhoOdnhBZyDTsMYIU4f5oTSToaF2+FmN01IHOCiAH2pQgAGx59dprlUVPEmjDweEw
hTlA+6I8A2S6Dk9NFx0XLVU8p/2FMlb+SVYhwIouwog44JgDChVA/04LrYXTNDd24pJJFJxMAavG
oCXDvCO7tHYDBDRZcqyBh5l1E61BALxwMxrYHIbV3Ayqu19Pzj5xdjcVMh1CCXpgKqz2Zo/BLHT7
+yaw7zIDK46qmttimwTtg+caEx5RHeMgKazhlI7LsjttGMlFzbcWy8DWKCqfdRJcMYNMGyDaHX7h
g9Yj5FU2u4DdEfw6dKwVXRGcl94Iq8YQBbUjzVmUTXNnZ6AG+ljMxBK7Fyn0ufLFRMlpauGhKv11
qTJdOeghV/gDHOrGrJyqqI9c8l2Fh+yTNGaShWWMLR4ElZPNRMYDKgWSblHsPkwk3yIRpDTLlhDE
LYFMtV1ttOZItHgk/KJZGViqVHJ0IfUEM4UrKaaleRcNA0msKgbSRgbw0oh69pNkE4h2F2gU7R5w
ejFFjIti10NvBQgDuaHQNqH06dhkVC9t65DljcGbPliaeo4ljggDbHemTAgWNsexqVnYXnukhPpj
K7OE47G7Qm1wPbY5uwZHHIai3Weus76otGByZNSgCQK67P4ECl4Z9avAqjfoQOxVarKR7jrzBniz
u8L38EBTDryZlxzGMgF5VPunpiQT2SccOSIkmdzaARV5lx4qjXILSjdZlVXtbGL0H0RM5tCd8BTP
U5Tns7poaHjA91SriuaBYkkpFblvGCJQURYbJy/1lWlbZ4nf6hsIJFcMImYnKkOL1K2pLsRTuMXI
rOehcjYwKRoDXxh5HBmJFPEDfPnLwAv2RVZ07B+ASaO+B5iUok9s0XZl4Rc7p76MYY6MjJC6Ec4T
ltvevZ1kdnWQmZBIAJsvekXT+PQdve/c9tYi9646zLuaIPKlhg9M9QNcIP2iKcT8ANByEfbGYz7Q
fDOtdiMgD0h4hb7KHgwzp9I74epl375PY2JZZaO9GTvFOcAsfBH7lXNp+HClu6feB8WgPBAVy/Gp
dWkEIs32M59KS6gHHAeHGx2Yq+EKji0F9drRHbclYv1V6lI8SR0M20xvpQFZyIwZk2lonuhdzZzM
1inAzJ8OiF2HyYjm0POPzdaoVo7tAxaBq+VX0xIHJUoVvp95ZXYHgZrdqODqCmGh0k/Id7ALWaUr
tKPcI/YMoGi+QKR3SMvnaDBYtEUWBgsDAhhmIHcDcBym77QIo95dtOB7CVZ1b60e4Sz75GlysAlZ
NJ7rIDzMaQkN3b3ioCHwza4j2oEs395fBxzQpAajWPjK4C8iYhsU/BWLkUQgi3y6QBa4ndA/8kab
j0Ss0gY9vkLkAimjYI8IU/a8AsUxJZ9BOPms8Y14U/vml1YE6zqkBWNMrbYk7e08NVUS7UsIJQHX
ycESXmWAOUyDRc5WBwpscsiGi/KiSsktpG4zy6kSJ+lL/Ft7HZNZBPRnfMwq6mTdwEannnRX1mro
yHj5pd4TaBeGmsFcUy5sp4AkEGHyIkn3kojXjUuc5dIwHO4fzHpFA5SVS6/MyO7LrZdQaRBUWZoy
H2L3ph/9XZRSr0tidW5QhV0VzJV5Rbo2gWBzV4hdH1n1stKd6oX76RJNAC04OTJNsD1tdaypJeHd
dgfXC3VVCu5kAWyERqlsfNpKP5wxYG9NS7sXhT5eVNO2tQJ7PZqkFGSdLKXYsTePmnQju/x1R3+u
1gY0FMQFpH5y0St4BVAqYwygRTPkyuOoG846gkHKJh0F+EtYS0E/nu4iym6Y4HzTd5WH5MOKbiaP
7UYYmpAn4tOS1WJuKyqpWa1zUbrGWWoz3gNUJLejsk/Pr1qWjE/C8IKzorMpNma2uRgYu2sWbJw7
qUD9nPbhHSfpszZMvLnTFrsx0s/VyOUEigmRusAxm9Er288eidQ51+xqSzDpoWGjPYq1skXpDGYE
7Sktq/wJUT6t5a5u6KihtXcseofSms4ekpOsnsbzTm3Q7nfZknZn5HWIeMbSnbc+wDpKEafEbytz
v+3OKTGfmSptD/uwblDex/21wtF9HvcDaLZ7clwOVYU8ks6t6QWQRDA53qXWsYiCkfObkWiPGRqu
J+H59/ZwUZfKbpQPvKla5/W4TQb1xjHcS6MY6k3MNLrgKHOd+f6SLkkD8odzVReIo5J6tMM0N0+F
ka5Kl/MJghjoIxwRanus1zeV3mJxxSwcx8kpi+mZ29T3OGcHLDyEeOZ6fk8jmipYcGsjCnAHbYAC
EjNsE09BzbsfWxLg0TiryeeLQ0qwYK8OCIKZSOBO025oU3pU1WnhShY5CkB1wTJAVzfRz62g9fiL
+IDAk4GhUbqSimNyyVKHB2cApWS3AG9tHlj2mHeAh2eKyqNoDkN1oo7GurTVR9UalaXG04l9slty
uCcJpCnhw5nRvUHIHL3cyV4zJPdbm5KCQORO42mVaxSYlVImX/YUIzA+3I5hfd7wVZeUFpVCh/GH
YO9FwZdYZE+UGr5oEW0j3d0vq4PBB7o3EZAxY0dCvceqEEQwzXB2rqTtopeKGKlEcANfgv5w+ned
wUaFqUB+xTACKIzjXkblRNyNgmYzSYkv9l3O1hpW80SQeWkhj5p32XST4BpSowImKBOZwLKip+KA
EwTJZCxheJvoEKX+qcsmAIMK5aC4KMDMacz0+oLkSho/9x6Shy7H0xHC3JvF9b0vkKWVQY+qCfVi
yLxku9plD8+EXGZQ8XbzRanwV4/9ScWgnVdOcIHtc03ghjNj9uXaLQf3kdS1TP1xpHcujdq0x9YH
TiAMrpimabPw2o3hnFuGflSYLskByL6cAXCRVLtNGsiMrlSeU1MsJZy+t+EQ2yOzQQmY2gkuzQgV
lNHFVylNH8rHw/PZFK2TWL8us+ysIs5nehG2tOLS04yDxnmelOoaQ6VssY+Oe+vy/CtqRWghx0qL
wmg7EGYVV8xdtXMPj+eORJTFlEzkkycDtd9TT5b0HVNKk3CLS6meo8VXOnkYoxVsi9yneJ6Zt3YV
XTlxv8PZBapiRilu1lUrKPPXQWeelUx87BOjpW+VDsV2zI9KhzE0t6nXFc2852zbGcU64ig1TxMQ
7fBYSyu/66Qgq6vVZykFg02DTw7ga2+qm0R4W7eR7Q6astaEtSIKEI9a1bGuZE+GNj4N/rShSbQl
MGPL6DxoI2s5VtbKVPxoMZQS36DYV6Y57AeahVqFWUnzk7tINma5dsuF4WNipWNF+JKUaLKwPoHG
EzjBSqJKKObS+gtQMvgJcNtiXFg5ooyiIgwkCU+7qnkbuGJiMSobC+58etAZ5BY3PUk02FHnatMd
WGmAUTNqvwxpcKvkNCICkT5nLxIHnRHagbYsNe/UggExOGhCqsiF64T1eAKCn1i5Bu3cvxTITTJc
uyqKzgYfERDRg1qJrxpBevLAwaOVKjlkd9NcP3FHBqOKSWdOAk83XDcmeW/dPrqEG8SHj0N36YKg
nlekfs3iqocTzYeQQ8UcOsLJObuHrXMDRZnWCiHYclHxcO8NznmjdrfWiIJBUYxkrsBxQFVRXEZR
u2FeIJpbIRVD7SqEjsZBhh5lNZV2ifQRoxXzxKxvdVbFGaXzZ7MJb6v2mIbG3Zg5+jKl3xjLng6i
dooHlbty485b+klzlVGdS+FhohXyANlhlDcSMmxanZoh8Rub3FuZNMLnnDDb+TJMu1P6VQ9DFZYL
C7TU1OBmrQss8qaO71KqOWk9D7OfC3KN7wS5aGCRv7r8D02+K75RHid4mRIhkGIQlOHZKsWiijNw
Zzd3el7seIrDZR6Rceor7SLUkGS2LKkmXMBZpdVo4boSR4eprvvKesb0DZJZO6u8rZjGqyTvOXsX
7ZUc+KExntqFWBph/9jL8cYmp6cVSjJqJbRFoTChc0Kmr4Y+rmyzrSEfbd1OLylXnADlxOUsfX3c
lE4hV8AptF2sTuc/vx3f6bCB8YLyVTEm6BqT8jeKYL33I77lknhUUX0JNWVb62xiDR5eUeGO6LOd
3UM4+vmb6uB+P6q/5bsKxxKqauEPcr75DlrVZgOvsHF7kT0mo8pZ2nqwwwy7LeMjmuiZKLS6nXyr
yAoEn8s0+o3n9Ccqn7O3KEmOiHYK+Bl5x0RWoMRZKtRVM/rmsMfoEaZri777EOWHUYyj7UWQNcY2
iq5m8/PL+dGQYqfjAv3As2Fg8/goq84KbuKEPoW+ZbRtRpYyv0+XvYcus1TpVMu5pfWWQ8bGNdIx
7caJdkpCdbpAR3XtOeLARuP5IpRscza/XhEdBEW6X/p89w0hEINBOoazNlP/eUhDMVfyQeFAdiKj
2cBDWOdTFlzqHUoJ6FUnWj6ek4JwTgKlLNZOBGDAoHNzbcluY167qWTdlxud835kiIuf3wzt++fL
EMK2bZYjy3Is6bV5rzH3R90j5ATwAAYJ0DKdtgwgYiEWY6NHx+VJCWW9pHeYRYASsd8+tEQjSExg
G/s3PophYlXnaTc19dthxm1vGmwrOOr1cS28Yz+haDexW8Thu7Eae+fkUhVQjGeypUj8EhF3ozit
fHP18kn+NV6rP3RkfcJs9XYl0gv1HX/81TT2Ric/lSjqS/ys3xDM/9Qvvcecf/9Cfw5ojoGDqUrO
3RbeEWFoNv6Y3x0Z8gJeXvkFrv6zV0x2XEH7CP7csPd4HSEsVoOXH+bIhJL/1z/ew6niaKZmAj2X
Pwx43u/dHfv+Ur6nuv+93/lwAQ95mzUVxHginLL3TjQ5rv/MHfjmBd7dAWsPcTK1bePtDnBL390B
fc8wHWlewar2+vMvugO7R/QIi7BuqvCheX8HaBNCuVeZav7MffjmZd7dB2fPBkIvHABcLz/f3gcW
LSY1lwHyLxkB33zwp5eHUHoR364fb9Hnrt/eYy228Qrqr9f/8UnQ9nhEeExUIPS/1vUzKeiuzdem
YbG0cZeJ14f01Rv1tyYFd88Fw2Oquv361HNvPzwSNoZP0g7e/lR9vfX//5PCHw4JabEzHUNGNLDR
cjXTMT87Osw9E0Gra3+dBj4+HcYetjyTN3ubQ9zXefkXuiWMbSx/n3tCnD02y7Z0LX4YD4q+5wjX
YTNrvT45v94cIZ2PVDRchxqKzl6VLdrnb4ZFuKamwrJ++fl4T8w9C00668rXhfOXe0beps1PzxX6
HtsDR3fsH84V7p68Q6pwXycSjGG/2vRpEpuiYgvl4YYcbDmMjc8ODS5aVw2VUujrD0vGu+lT3dOw
tv8+MPiVX25J4Z5YTPA80KbOhyVchUPs5+YOc08uTEIlMO4Hj4u6pzO7OtyL1z/ln7/aOJFrCkQb
XTcdBoqFveLT90Sw48JsLIxv11eNWjhbkdet7S+0iLzOGd8FKv2NQ4dhy4BHeT5+92Qo6p6jWSqD
BFTD68/rrvYXugU/Imj85esXe3INcuTZ/PXnw22w9lSLECdLfduI/pVn4U/cqd9PqwhqkseXw2z4
VL8L5Po/f+HrUfb7F3g7s8ltOQezD78ns7peX/l16y7//z8+7OBejpXv/vDrMfPlbd7++tv1ff/O
H97r60V9/Y/74VO1qx6C8eUPxrdP+RoAhl2qaXbZ+P5I9bpZ+t+P8h///uGDvpsLf/bKp3+NpfLH
iWa/z7w/e7c5H7d6Uq53iYwz+4MsM7lV/+xlYcCtw4fd1xd6dwRjL/HZF//tP5Mn5fEJ78cOCs3X
13v3HkwIn32PPxn59snvY5tX6S57/DCufrjX+OzlbPO2e0q4bf8s27DZhdmH2/bDpfyzb7m/a5v6
x1/TD0+jn30/+NqVn/vZ27gInhTUBM1v//V1LMjxwRt/Xxv77BuvGYaP/7asPxRcfniY+Ow7nTw8
8OVl4Ycv74d7js++0z8ZLpW8l+fBb//Nv15ITx/u5I9Ozz9/1x9Ny7+XCb+frL+WCH/01z4uRPI3
HpKnXfWP/wEAAP//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withinLinear" id="19">
  <a:schemeClr val="accent6"/>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withinLinear" id="15">
  <a:schemeClr val="accent2"/>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hyperlink" Target="#'V&#217;NG GIAO D&#7882;CH'!A1"/><Relationship Id="rId2" Type="http://schemas.openxmlformats.org/officeDocument/2006/relationships/hyperlink" Target="#'KH&#193;CH H&#192;NG'!A1"/><Relationship Id="rId1" Type="http://schemas.openxmlformats.org/officeDocument/2006/relationships/hyperlink" Target="#Dashboard!A1"/><Relationship Id="rId5" Type="http://schemas.openxmlformats.org/officeDocument/2006/relationships/image" Target="../media/image1.png"/><Relationship Id="rId4" Type="http://schemas.openxmlformats.org/officeDocument/2006/relationships/hyperlink" Target="#'DOANH S&#7888;'!A1"/></Relationships>
</file>

<file path=xl/drawings/_rels/drawing2.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image" Target="../media/image9.png"/><Relationship Id="rId18" Type="http://schemas.openxmlformats.org/officeDocument/2006/relationships/chart" Target="../charts/chart2.xml"/><Relationship Id="rId3" Type="http://schemas.microsoft.com/office/2007/relationships/hdphoto" Target="../media/hdphoto1.wdp"/><Relationship Id="rId7" Type="http://schemas.openxmlformats.org/officeDocument/2006/relationships/image" Target="../media/image3.png"/><Relationship Id="rId12" Type="http://schemas.openxmlformats.org/officeDocument/2006/relationships/image" Target="../media/image8.svg"/><Relationship Id="rId17" Type="http://schemas.openxmlformats.org/officeDocument/2006/relationships/chart" Target="../charts/chart1.xml"/><Relationship Id="rId2" Type="http://schemas.openxmlformats.org/officeDocument/2006/relationships/image" Target="../media/image2.png"/><Relationship Id="rId16" Type="http://schemas.openxmlformats.org/officeDocument/2006/relationships/image" Target="../media/image12.svg"/><Relationship Id="rId1" Type="http://schemas.openxmlformats.org/officeDocument/2006/relationships/image" Target="../media/image1.png"/><Relationship Id="rId6" Type="http://schemas.openxmlformats.org/officeDocument/2006/relationships/hyperlink" Target="#'V&#217;NG GIAO D&#7882;CH'!A1"/><Relationship Id="rId11" Type="http://schemas.openxmlformats.org/officeDocument/2006/relationships/image" Target="../media/image7.png"/><Relationship Id="rId5" Type="http://schemas.openxmlformats.org/officeDocument/2006/relationships/hyperlink" Target="#'KH&#193;CH H&#192;NG'!A1"/><Relationship Id="rId15" Type="http://schemas.openxmlformats.org/officeDocument/2006/relationships/image" Target="../media/image11.png"/><Relationship Id="rId10" Type="http://schemas.openxmlformats.org/officeDocument/2006/relationships/image" Target="../media/image6.svg"/><Relationship Id="rId19" Type="http://schemas.openxmlformats.org/officeDocument/2006/relationships/chart" Target="../charts/chart3.xml"/><Relationship Id="rId4" Type="http://schemas.openxmlformats.org/officeDocument/2006/relationships/hyperlink" Target="#'DOANH S&#7888;'!A1"/><Relationship Id="rId9" Type="http://schemas.openxmlformats.org/officeDocument/2006/relationships/image" Target="../media/image5.png"/><Relationship Id="rId14" Type="http://schemas.openxmlformats.org/officeDocument/2006/relationships/image" Target="../media/image10.svg"/></Relationships>
</file>

<file path=xl/drawings/_rels/drawing3.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chart" Target="../charts/chart4.xml"/><Relationship Id="rId18" Type="http://schemas.openxmlformats.org/officeDocument/2006/relationships/image" Target="../media/image15.jpeg"/><Relationship Id="rId26" Type="http://schemas.openxmlformats.org/officeDocument/2006/relationships/image" Target="../media/image19.jpg"/><Relationship Id="rId3" Type="http://schemas.microsoft.com/office/2007/relationships/hdphoto" Target="../media/hdphoto1.wdp"/><Relationship Id="rId21" Type="http://schemas.openxmlformats.org/officeDocument/2006/relationships/hyperlink" Target="https://pixabay.com/en/guy-boy-smart-man-people-male-3237859/" TargetMode="External"/><Relationship Id="rId7" Type="http://schemas.openxmlformats.org/officeDocument/2006/relationships/image" Target="../media/image3.png"/><Relationship Id="rId12" Type="http://schemas.openxmlformats.org/officeDocument/2006/relationships/image" Target="../media/image12.svg"/><Relationship Id="rId17" Type="http://schemas.openxmlformats.org/officeDocument/2006/relationships/hyperlink" Target="https://pxhere.com/en/photo/1079382" TargetMode="External"/><Relationship Id="rId25" Type="http://schemas.openxmlformats.org/officeDocument/2006/relationships/hyperlink" Target="https://pxhere.com/en/photo/1284417" TargetMode="External"/><Relationship Id="rId2" Type="http://schemas.openxmlformats.org/officeDocument/2006/relationships/image" Target="../media/image2.png"/><Relationship Id="rId16" Type="http://schemas.openxmlformats.org/officeDocument/2006/relationships/image" Target="../media/image14.jpeg"/><Relationship Id="rId20" Type="http://schemas.openxmlformats.org/officeDocument/2006/relationships/image" Target="../media/image16.png"/><Relationship Id="rId29" Type="http://schemas.openxmlformats.org/officeDocument/2006/relationships/hyperlink" Target="https://www.dreamstime.com/stock-photo-young-business-people-working-together-meeting-asian-image57091104" TargetMode="External"/><Relationship Id="rId1" Type="http://schemas.openxmlformats.org/officeDocument/2006/relationships/image" Target="../media/image1.png"/><Relationship Id="rId6" Type="http://schemas.openxmlformats.org/officeDocument/2006/relationships/hyperlink" Target="#'V&#217;NG GIAO D&#7882;CH'!A1"/><Relationship Id="rId11" Type="http://schemas.openxmlformats.org/officeDocument/2006/relationships/image" Target="../media/image11.png"/><Relationship Id="rId24" Type="http://schemas.openxmlformats.org/officeDocument/2006/relationships/image" Target="../media/image18.jpeg"/><Relationship Id="rId5" Type="http://schemas.openxmlformats.org/officeDocument/2006/relationships/hyperlink" Target="#'KH&#193;CH H&#192;NG'!A1"/><Relationship Id="rId15" Type="http://schemas.openxmlformats.org/officeDocument/2006/relationships/hyperlink" Target="https://www.pngall.com/adult-man-png/download/65002" TargetMode="External"/><Relationship Id="rId23" Type="http://schemas.openxmlformats.org/officeDocument/2006/relationships/hyperlink" Target="https://www.peoplemattersglobal.com/article/leadership/crisis-situations-are-better-at-revealing-poor-leadership-shreyasi-singh-ceo-harappa-education-25972" TargetMode="External"/><Relationship Id="rId28" Type="http://schemas.openxmlformats.org/officeDocument/2006/relationships/image" Target="../media/image20.jpeg"/><Relationship Id="rId10" Type="http://schemas.openxmlformats.org/officeDocument/2006/relationships/image" Target="../media/image8.svg"/><Relationship Id="rId19" Type="http://schemas.openxmlformats.org/officeDocument/2006/relationships/hyperlink" Target="https://pixabay.com/en/man-portrait-business-chinese-537136/" TargetMode="External"/><Relationship Id="rId4" Type="http://schemas.openxmlformats.org/officeDocument/2006/relationships/hyperlink" Target="#Dashboard!A1"/><Relationship Id="rId9" Type="http://schemas.openxmlformats.org/officeDocument/2006/relationships/image" Target="../media/image7.png"/><Relationship Id="rId14" Type="http://schemas.openxmlformats.org/officeDocument/2006/relationships/image" Target="../media/image13.png"/><Relationship Id="rId22" Type="http://schemas.openxmlformats.org/officeDocument/2006/relationships/image" Target="../media/image17.jpg"/><Relationship Id="rId27" Type="http://schemas.openxmlformats.org/officeDocument/2006/relationships/hyperlink" Target="https://www.peoplematters.in/article/techhrin/skills-gap-is-one-of-the-mega-trends-affecting-the-workforce-of-today-tomorrow-aarti-thapar-linkedin-22573" TargetMode="External"/></Relationships>
</file>

<file path=xl/drawings/_rels/drawing4.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chart" Target="../charts/chart5.xml"/><Relationship Id="rId3" Type="http://schemas.microsoft.com/office/2007/relationships/hdphoto" Target="../media/hdphoto1.wdp"/><Relationship Id="rId7" Type="http://schemas.openxmlformats.org/officeDocument/2006/relationships/image" Target="../media/image3.png"/><Relationship Id="rId12" Type="http://schemas.openxmlformats.org/officeDocument/2006/relationships/image" Target="../media/image6.sv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hyperlink" Target="#'V&#217;NG GIAO D&#7882;CH'!A1"/><Relationship Id="rId11" Type="http://schemas.openxmlformats.org/officeDocument/2006/relationships/image" Target="../media/image5.png"/><Relationship Id="rId5" Type="http://schemas.openxmlformats.org/officeDocument/2006/relationships/hyperlink" Target="#'DOANH S&#7888;'!A1"/><Relationship Id="rId10" Type="http://schemas.openxmlformats.org/officeDocument/2006/relationships/image" Target="../media/image12.svg"/><Relationship Id="rId4" Type="http://schemas.openxmlformats.org/officeDocument/2006/relationships/hyperlink" Target="#Dashboard!A1"/><Relationship Id="rId9" Type="http://schemas.openxmlformats.org/officeDocument/2006/relationships/image" Target="../media/image11.png"/><Relationship Id="rId14" Type="http://schemas.openxmlformats.org/officeDocument/2006/relationships/chart" Target="../charts/chart6.xml"/></Relationships>
</file>

<file path=xl/drawings/_rels/drawing6.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chart" Target="../charts/chart7.xml"/><Relationship Id="rId3" Type="http://schemas.microsoft.com/office/2007/relationships/hdphoto" Target="../media/hdphoto1.wdp"/><Relationship Id="rId7" Type="http://schemas.openxmlformats.org/officeDocument/2006/relationships/image" Target="../media/image3.png"/><Relationship Id="rId12" Type="http://schemas.openxmlformats.org/officeDocument/2006/relationships/image" Target="../media/image10.sv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hyperlink" Target="#'KH&#193;CH H&#192;NG'!A1"/><Relationship Id="rId11" Type="http://schemas.openxmlformats.org/officeDocument/2006/relationships/image" Target="../media/image9.png"/><Relationship Id="rId5" Type="http://schemas.openxmlformats.org/officeDocument/2006/relationships/hyperlink" Target="#'DOANH S&#7888;'!A1"/><Relationship Id="rId10" Type="http://schemas.openxmlformats.org/officeDocument/2006/relationships/image" Target="../media/image12.svg"/><Relationship Id="rId4" Type="http://schemas.openxmlformats.org/officeDocument/2006/relationships/hyperlink" Target="#Dashboard!A1"/><Relationship Id="rId9" Type="http://schemas.openxmlformats.org/officeDocument/2006/relationships/image" Target="../media/image11.png"/><Relationship Id="rId14"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5</xdr:col>
      <xdr:colOff>485775</xdr:colOff>
      <xdr:row>0</xdr:row>
      <xdr:rowOff>162846</xdr:rowOff>
    </xdr:from>
    <xdr:to>
      <xdr:col>14</xdr:col>
      <xdr:colOff>31401</xdr:colOff>
      <xdr:row>5</xdr:row>
      <xdr:rowOff>50555</xdr:rowOff>
    </xdr:to>
    <xdr:grpSp>
      <xdr:nvGrpSpPr>
        <xdr:cNvPr id="4" name="Group 3">
          <a:extLst>
            <a:ext uri="{FF2B5EF4-FFF2-40B4-BE49-F238E27FC236}">
              <a16:creationId xmlns:a16="http://schemas.microsoft.com/office/drawing/2014/main" id="{2B89AEF7-0B50-41FB-AC3E-2BE6CBB6FBBE}"/>
            </a:ext>
          </a:extLst>
        </xdr:cNvPr>
        <xdr:cNvGrpSpPr/>
      </xdr:nvGrpSpPr>
      <xdr:grpSpPr>
        <a:xfrm>
          <a:off x="3521215" y="162846"/>
          <a:ext cx="5009417" cy="829742"/>
          <a:chOff x="3667125" y="390525"/>
          <a:chExt cx="4876800" cy="552984"/>
        </a:xfrm>
      </xdr:grpSpPr>
      <xdr:sp macro="" textlink="">
        <xdr:nvSpPr>
          <xdr:cNvPr id="2" name="Rectangle: Rounded Corners 1">
            <a:extLst>
              <a:ext uri="{FF2B5EF4-FFF2-40B4-BE49-F238E27FC236}">
                <a16:creationId xmlns:a16="http://schemas.microsoft.com/office/drawing/2014/main" id="{506FCBA8-75A7-467B-BC01-A0A553C906BB}"/>
              </a:ext>
            </a:extLst>
          </xdr:cNvPr>
          <xdr:cNvSpPr/>
        </xdr:nvSpPr>
        <xdr:spPr>
          <a:xfrm>
            <a:off x="3667125" y="390525"/>
            <a:ext cx="4876800" cy="476250"/>
          </a:xfrm>
          <a:prstGeom prst="roundRect">
            <a:avLst>
              <a:gd name="adj" fmla="val 50000"/>
            </a:avLst>
          </a:prstGeom>
          <a:solidFill>
            <a:srgbClr val="FF0000"/>
          </a:solidFill>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2800">
              <a:latin typeface="Gabriola" panose="04040605051002020D02" pitchFamily="82" charset="0"/>
            </a:endParaRPr>
          </a:p>
        </xdr:txBody>
      </xdr:sp>
      <xdr:sp macro="" textlink="">
        <xdr:nvSpPr>
          <xdr:cNvPr id="3" name="TextBox 2">
            <a:extLst>
              <a:ext uri="{FF2B5EF4-FFF2-40B4-BE49-F238E27FC236}">
                <a16:creationId xmlns:a16="http://schemas.microsoft.com/office/drawing/2014/main" id="{69E7D2BF-05FC-4F27-B243-BE1DC7EC05BC}"/>
              </a:ext>
            </a:extLst>
          </xdr:cNvPr>
          <xdr:cNvSpPr txBox="1"/>
        </xdr:nvSpPr>
        <xdr:spPr>
          <a:xfrm>
            <a:off x="5040054" y="400584"/>
            <a:ext cx="2667000" cy="542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3200" b="1">
                <a:solidFill>
                  <a:schemeClr val="bg1"/>
                </a:solidFill>
                <a:effectLst/>
                <a:latin typeface="+mn-lt"/>
                <a:ea typeface="+mn-ea"/>
                <a:cs typeface="+mn-cs"/>
              </a:rPr>
              <a:t>MENU CHÍNH</a:t>
            </a:r>
            <a:endParaRPr lang="en-US" sz="3200" b="1">
              <a:solidFill>
                <a:schemeClr val="bg1"/>
              </a:solidFill>
              <a:effectLst/>
            </a:endParaRPr>
          </a:p>
        </xdr:txBody>
      </xdr:sp>
    </xdr:grpSp>
    <xdr:clientData/>
  </xdr:twoCellAnchor>
  <xdr:twoCellAnchor>
    <xdr:from>
      <xdr:col>3</xdr:col>
      <xdr:colOff>276224</xdr:colOff>
      <xdr:row>6</xdr:row>
      <xdr:rowOff>133349</xdr:rowOff>
    </xdr:from>
    <xdr:to>
      <xdr:col>9</xdr:col>
      <xdr:colOff>338137</xdr:colOff>
      <xdr:row>9</xdr:row>
      <xdr:rowOff>123825</xdr:rowOff>
    </xdr:to>
    <xdr:grpSp>
      <xdr:nvGrpSpPr>
        <xdr:cNvPr id="7" name="Group 6">
          <a:hlinkClick xmlns:r="http://schemas.openxmlformats.org/officeDocument/2006/relationships" r:id="rId1"/>
          <a:extLst>
            <a:ext uri="{FF2B5EF4-FFF2-40B4-BE49-F238E27FC236}">
              <a16:creationId xmlns:a16="http://schemas.microsoft.com/office/drawing/2014/main" id="{D7D2E0BE-07AC-40A5-988C-097143F85A53}"/>
            </a:ext>
          </a:extLst>
        </xdr:cNvPr>
        <xdr:cNvGrpSpPr/>
      </xdr:nvGrpSpPr>
      <xdr:grpSpPr>
        <a:xfrm>
          <a:off x="2097488" y="1263789"/>
          <a:ext cx="3704440" cy="555695"/>
          <a:chOff x="2771775" y="1285874"/>
          <a:chExt cx="2800350" cy="561976"/>
        </a:xfrm>
      </xdr:grpSpPr>
      <xdr:sp macro="" textlink="">
        <xdr:nvSpPr>
          <xdr:cNvPr id="5" name="Rectangle: Rounded Corners 4">
            <a:extLst>
              <a:ext uri="{FF2B5EF4-FFF2-40B4-BE49-F238E27FC236}">
                <a16:creationId xmlns:a16="http://schemas.microsoft.com/office/drawing/2014/main" id="{DE82EAAF-474A-4A10-8011-118194C605F1}"/>
              </a:ext>
            </a:extLst>
          </xdr:cNvPr>
          <xdr:cNvSpPr/>
        </xdr:nvSpPr>
        <xdr:spPr>
          <a:xfrm>
            <a:off x="2771775" y="1304925"/>
            <a:ext cx="2733675" cy="542925"/>
          </a:xfrm>
          <a:prstGeom prst="roundRect">
            <a:avLst>
              <a:gd name="adj" fmla="val 50000"/>
            </a:avLst>
          </a:prstGeom>
          <a:solidFill>
            <a:srgbClr val="78B832"/>
          </a:solidFill>
          <a:ln>
            <a:noFill/>
          </a:ln>
          <a:effectLst>
            <a:outerShdw blurRad="190500" dist="228600" dir="2700000" algn="ctr">
              <a:srgbClr val="000000">
                <a:alpha val="30000"/>
              </a:srgbClr>
            </a:outerShdw>
          </a:effectLst>
          <a:scene3d>
            <a:camera prst="orthographicFront">
              <a:rot lat="0" lon="0" rev="0"/>
            </a:camera>
            <a:lightRig rig="glow" dir="t">
              <a:rot lat="0" lon="0" rev="4800000"/>
            </a:lightRig>
          </a:scene3d>
          <a:sp3d prstMaterial="matte">
            <a:bevelT w="127000" h="635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 name="TextBox 5">
            <a:hlinkClick xmlns:r="http://schemas.openxmlformats.org/officeDocument/2006/relationships" r:id="rId1"/>
            <a:extLst>
              <a:ext uri="{FF2B5EF4-FFF2-40B4-BE49-F238E27FC236}">
                <a16:creationId xmlns:a16="http://schemas.microsoft.com/office/drawing/2014/main" id="{E5D6514C-7DC8-4A44-9936-D942E2917159}"/>
              </a:ext>
            </a:extLst>
          </xdr:cNvPr>
          <xdr:cNvSpPr txBox="1"/>
        </xdr:nvSpPr>
        <xdr:spPr>
          <a:xfrm>
            <a:off x="3190875" y="1285874"/>
            <a:ext cx="2381250"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bg1"/>
                </a:solidFill>
              </a:rPr>
              <a:t>DASHBOARD</a:t>
            </a:r>
            <a:endParaRPr lang="en-US" sz="1200" b="1">
              <a:solidFill>
                <a:schemeClr val="bg1"/>
              </a:solidFill>
            </a:endParaRPr>
          </a:p>
        </xdr:txBody>
      </xdr:sp>
    </xdr:grpSp>
    <xdr:clientData/>
  </xdr:twoCellAnchor>
  <xdr:twoCellAnchor>
    <xdr:from>
      <xdr:col>11</xdr:col>
      <xdr:colOff>173831</xdr:colOff>
      <xdr:row>6</xdr:row>
      <xdr:rowOff>139700</xdr:rowOff>
    </xdr:from>
    <xdr:to>
      <xdr:col>17</xdr:col>
      <xdr:colOff>168750</xdr:colOff>
      <xdr:row>9</xdr:row>
      <xdr:rowOff>111125</xdr:rowOff>
    </xdr:to>
    <xdr:grpSp>
      <xdr:nvGrpSpPr>
        <xdr:cNvPr id="11" name="Group 10">
          <a:extLst>
            <a:ext uri="{FF2B5EF4-FFF2-40B4-BE49-F238E27FC236}">
              <a16:creationId xmlns:a16="http://schemas.microsoft.com/office/drawing/2014/main" id="{C2F574EA-2DD0-44C5-8BC7-BBD6B153A341}"/>
            </a:ext>
          </a:extLst>
        </xdr:cNvPr>
        <xdr:cNvGrpSpPr/>
      </xdr:nvGrpSpPr>
      <xdr:grpSpPr>
        <a:xfrm>
          <a:off x="6851798" y="1270140"/>
          <a:ext cx="3637447" cy="536644"/>
          <a:chOff x="2247900" y="1428750"/>
          <a:chExt cx="2733675" cy="542925"/>
        </a:xfrm>
        <a:solidFill>
          <a:srgbClr val="FF5050"/>
        </a:solidFill>
      </xdr:grpSpPr>
      <xdr:sp macro="" textlink="">
        <xdr:nvSpPr>
          <xdr:cNvPr id="12" name="Rectangle: Rounded Corners 11">
            <a:extLst>
              <a:ext uri="{FF2B5EF4-FFF2-40B4-BE49-F238E27FC236}">
                <a16:creationId xmlns:a16="http://schemas.microsoft.com/office/drawing/2014/main" id="{03234D12-EF39-42DB-B416-5D6EB70082C0}"/>
              </a:ext>
            </a:extLst>
          </xdr:cNvPr>
          <xdr:cNvSpPr/>
        </xdr:nvSpPr>
        <xdr:spPr>
          <a:xfrm>
            <a:off x="2247900" y="1428750"/>
            <a:ext cx="2733675" cy="542925"/>
          </a:xfrm>
          <a:prstGeom prst="roundRect">
            <a:avLst>
              <a:gd name="adj" fmla="val 50000"/>
            </a:avLst>
          </a:prstGeom>
          <a:grpFill/>
          <a:ln>
            <a:noFill/>
          </a:ln>
          <a:effectLst>
            <a:outerShdw blurRad="190500" dist="228600" dir="2700000" algn="ctr">
              <a:srgbClr val="000000">
                <a:alpha val="30000"/>
              </a:srgbClr>
            </a:outerShdw>
          </a:effectLst>
          <a:scene3d>
            <a:camera prst="orthographicFront">
              <a:rot lat="0" lon="0" rev="0"/>
            </a:camera>
            <a:lightRig rig="glow" dir="t">
              <a:rot lat="0" lon="0" rev="4800000"/>
            </a:lightRig>
          </a:scene3d>
          <a:sp3d prstMaterial="matte">
            <a:bevelT w="127000" h="635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TextBox 12">
            <a:hlinkClick xmlns:r="http://schemas.openxmlformats.org/officeDocument/2006/relationships" r:id="rId2"/>
            <a:extLst>
              <a:ext uri="{FF2B5EF4-FFF2-40B4-BE49-F238E27FC236}">
                <a16:creationId xmlns:a16="http://schemas.microsoft.com/office/drawing/2014/main" id="{222F54D8-C77C-40D1-8E26-7ADC8C86859D}"/>
              </a:ext>
            </a:extLst>
          </xdr:cNvPr>
          <xdr:cNvSpPr txBox="1"/>
        </xdr:nvSpPr>
        <xdr:spPr>
          <a:xfrm>
            <a:off x="2964136" y="1476374"/>
            <a:ext cx="1484797" cy="428625"/>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chemeClr val="bg1"/>
                </a:solidFill>
              </a:rPr>
              <a:t>KHÁCH</a:t>
            </a:r>
            <a:r>
              <a:rPr lang="en-US" sz="2400" b="1" baseline="0">
                <a:solidFill>
                  <a:schemeClr val="bg1"/>
                </a:solidFill>
              </a:rPr>
              <a:t> HÀNG</a:t>
            </a:r>
            <a:endParaRPr lang="en-US" sz="1200" b="1">
              <a:solidFill>
                <a:schemeClr val="bg1"/>
              </a:solidFill>
            </a:endParaRPr>
          </a:p>
        </xdr:txBody>
      </xdr:sp>
    </xdr:grpSp>
    <xdr:clientData/>
  </xdr:twoCellAnchor>
  <xdr:twoCellAnchor>
    <xdr:from>
      <xdr:col>11</xdr:col>
      <xdr:colOff>228600</xdr:colOff>
      <xdr:row>10</xdr:row>
      <xdr:rowOff>184150</xdr:rowOff>
    </xdr:from>
    <xdr:to>
      <xdr:col>19</xdr:col>
      <xdr:colOff>57150</xdr:colOff>
      <xdr:row>13</xdr:row>
      <xdr:rowOff>155575</xdr:rowOff>
    </xdr:to>
    <xdr:grpSp>
      <xdr:nvGrpSpPr>
        <xdr:cNvPr id="20" name="Group 19">
          <a:extLst>
            <a:ext uri="{FF2B5EF4-FFF2-40B4-BE49-F238E27FC236}">
              <a16:creationId xmlns:a16="http://schemas.microsoft.com/office/drawing/2014/main" id="{7809286A-7186-4356-863F-4157480F95B5}"/>
            </a:ext>
          </a:extLst>
        </xdr:cNvPr>
        <xdr:cNvGrpSpPr/>
      </xdr:nvGrpSpPr>
      <xdr:grpSpPr>
        <a:xfrm>
          <a:off x="6906567" y="2068216"/>
          <a:ext cx="4685253" cy="536645"/>
          <a:chOff x="6924675" y="2228850"/>
          <a:chExt cx="4076699" cy="542925"/>
        </a:xfrm>
      </xdr:grpSpPr>
      <xdr:sp macro="" textlink="">
        <xdr:nvSpPr>
          <xdr:cNvPr id="15" name="Rectangle: Rounded Corners 14">
            <a:extLst>
              <a:ext uri="{FF2B5EF4-FFF2-40B4-BE49-F238E27FC236}">
                <a16:creationId xmlns:a16="http://schemas.microsoft.com/office/drawing/2014/main" id="{22D9E359-4541-4B25-A0E6-FF5B955BAF01}"/>
              </a:ext>
            </a:extLst>
          </xdr:cNvPr>
          <xdr:cNvSpPr/>
        </xdr:nvSpPr>
        <xdr:spPr>
          <a:xfrm>
            <a:off x="6924675" y="2228850"/>
            <a:ext cx="3152775" cy="542925"/>
          </a:xfrm>
          <a:prstGeom prst="roundRect">
            <a:avLst>
              <a:gd name="adj" fmla="val 50000"/>
            </a:avLst>
          </a:prstGeom>
          <a:solidFill>
            <a:srgbClr val="78B832"/>
          </a:solidFill>
          <a:ln>
            <a:noFill/>
          </a:ln>
          <a:effectLst>
            <a:outerShdw blurRad="190500" dist="228600" dir="2700000" algn="ctr">
              <a:srgbClr val="000000">
                <a:alpha val="30000"/>
              </a:srgbClr>
            </a:outerShdw>
          </a:effectLst>
          <a:scene3d>
            <a:camera prst="orthographicFront">
              <a:rot lat="0" lon="0" rev="0"/>
            </a:camera>
            <a:lightRig rig="glow" dir="t">
              <a:rot lat="0" lon="0" rev="4800000"/>
            </a:lightRig>
          </a:scene3d>
          <a:sp3d prstMaterial="matte">
            <a:bevelT w="127000" h="635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TextBox 15">
            <a:hlinkClick xmlns:r="http://schemas.openxmlformats.org/officeDocument/2006/relationships" r:id="rId3"/>
            <a:extLst>
              <a:ext uri="{FF2B5EF4-FFF2-40B4-BE49-F238E27FC236}">
                <a16:creationId xmlns:a16="http://schemas.microsoft.com/office/drawing/2014/main" id="{F95FEB32-42E1-4AF6-83EF-A6D05F83355A}"/>
              </a:ext>
            </a:extLst>
          </xdr:cNvPr>
          <xdr:cNvSpPr txBox="1"/>
        </xdr:nvSpPr>
        <xdr:spPr>
          <a:xfrm>
            <a:off x="7410449" y="2295524"/>
            <a:ext cx="3590925"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bg1"/>
                </a:solidFill>
              </a:rPr>
              <a:t>VÙNG</a:t>
            </a:r>
            <a:r>
              <a:rPr lang="en-US" sz="2400" b="1" baseline="0">
                <a:solidFill>
                  <a:schemeClr val="bg1"/>
                </a:solidFill>
              </a:rPr>
              <a:t> GIAO DỊCH</a:t>
            </a:r>
            <a:endParaRPr lang="en-US" sz="1200" b="1">
              <a:solidFill>
                <a:schemeClr val="bg1"/>
              </a:solidFill>
            </a:endParaRPr>
          </a:p>
        </xdr:txBody>
      </xdr:sp>
    </xdr:grpSp>
    <xdr:clientData/>
  </xdr:twoCellAnchor>
  <xdr:twoCellAnchor>
    <xdr:from>
      <xdr:col>3</xdr:col>
      <xdr:colOff>238124</xdr:colOff>
      <xdr:row>11</xdr:row>
      <xdr:rowOff>66674</xdr:rowOff>
    </xdr:from>
    <xdr:to>
      <xdr:col>9</xdr:col>
      <xdr:colOff>604837</xdr:colOff>
      <xdr:row>14</xdr:row>
      <xdr:rowOff>57150</xdr:rowOff>
    </xdr:to>
    <xdr:grpSp>
      <xdr:nvGrpSpPr>
        <xdr:cNvPr id="17" name="Group 16">
          <a:extLst>
            <a:ext uri="{FF2B5EF4-FFF2-40B4-BE49-F238E27FC236}">
              <a16:creationId xmlns:a16="http://schemas.microsoft.com/office/drawing/2014/main" id="{24A8D1B2-3D98-421A-992A-B373E4F3970F}"/>
            </a:ext>
          </a:extLst>
        </xdr:cNvPr>
        <xdr:cNvGrpSpPr/>
      </xdr:nvGrpSpPr>
      <xdr:grpSpPr>
        <a:xfrm>
          <a:off x="2059388" y="2139147"/>
          <a:ext cx="4009240" cy="555695"/>
          <a:chOff x="2247900" y="1409699"/>
          <a:chExt cx="3019497" cy="561976"/>
        </a:xfrm>
      </xdr:grpSpPr>
      <xdr:sp macro="" textlink="">
        <xdr:nvSpPr>
          <xdr:cNvPr id="18" name="Rectangle: Rounded Corners 17">
            <a:extLst>
              <a:ext uri="{FF2B5EF4-FFF2-40B4-BE49-F238E27FC236}">
                <a16:creationId xmlns:a16="http://schemas.microsoft.com/office/drawing/2014/main" id="{9D31FFB6-7181-4201-94D8-1D4A553AAD74}"/>
              </a:ext>
            </a:extLst>
          </xdr:cNvPr>
          <xdr:cNvSpPr/>
        </xdr:nvSpPr>
        <xdr:spPr>
          <a:xfrm>
            <a:off x="2247900" y="1428750"/>
            <a:ext cx="2733675" cy="542925"/>
          </a:xfrm>
          <a:prstGeom prst="roundRect">
            <a:avLst>
              <a:gd name="adj" fmla="val 50000"/>
            </a:avLst>
          </a:prstGeom>
          <a:solidFill>
            <a:schemeClr val="accent1">
              <a:lumMod val="75000"/>
            </a:schemeClr>
          </a:solidFill>
          <a:ln>
            <a:noFill/>
          </a:ln>
          <a:effectLst>
            <a:outerShdw blurRad="190500" dist="228600" dir="2700000" algn="ctr">
              <a:srgbClr val="000000">
                <a:alpha val="30000"/>
              </a:srgbClr>
            </a:outerShdw>
          </a:effectLst>
          <a:scene3d>
            <a:camera prst="orthographicFront">
              <a:rot lat="0" lon="0" rev="0"/>
            </a:camera>
            <a:lightRig rig="glow" dir="t">
              <a:rot lat="0" lon="0" rev="4800000"/>
            </a:lightRig>
          </a:scene3d>
          <a:sp3d prstMaterial="matte">
            <a:bevelT w="127000" h="635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TextBox 18">
            <a:hlinkClick xmlns:r="http://schemas.openxmlformats.org/officeDocument/2006/relationships" r:id="rId4"/>
            <a:extLst>
              <a:ext uri="{FF2B5EF4-FFF2-40B4-BE49-F238E27FC236}">
                <a16:creationId xmlns:a16="http://schemas.microsoft.com/office/drawing/2014/main" id="{7AEEEFED-74FC-4941-9265-ED2B424D64CC}"/>
              </a:ext>
            </a:extLst>
          </xdr:cNvPr>
          <xdr:cNvSpPr txBox="1"/>
        </xdr:nvSpPr>
        <xdr:spPr>
          <a:xfrm>
            <a:off x="2886147" y="1409699"/>
            <a:ext cx="2381250"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bg1"/>
                </a:solidFill>
              </a:rPr>
              <a:t>DOANH</a:t>
            </a:r>
            <a:r>
              <a:rPr lang="en-US" sz="2400" b="1" baseline="0">
                <a:solidFill>
                  <a:schemeClr val="bg1"/>
                </a:solidFill>
              </a:rPr>
              <a:t> SỐ</a:t>
            </a:r>
            <a:endParaRPr lang="en-US" sz="1200" b="1">
              <a:solidFill>
                <a:schemeClr val="bg1"/>
              </a:solidFill>
            </a:endParaRPr>
          </a:p>
        </xdr:txBody>
      </xdr:sp>
    </xdr:grpSp>
    <xdr:clientData/>
  </xdr:twoCellAnchor>
  <xdr:twoCellAnchor>
    <xdr:from>
      <xdr:col>0</xdr:col>
      <xdr:colOff>19051</xdr:colOff>
      <xdr:row>17</xdr:row>
      <xdr:rowOff>123826</xdr:rowOff>
    </xdr:from>
    <xdr:to>
      <xdr:col>20</xdr:col>
      <xdr:colOff>428625</xdr:colOff>
      <xdr:row>18</xdr:row>
      <xdr:rowOff>85726</xdr:rowOff>
    </xdr:to>
    <xdr:sp macro="" textlink="">
      <xdr:nvSpPr>
        <xdr:cNvPr id="21" name="Rectangle 20">
          <a:extLst>
            <a:ext uri="{FF2B5EF4-FFF2-40B4-BE49-F238E27FC236}">
              <a16:creationId xmlns:a16="http://schemas.microsoft.com/office/drawing/2014/main" id="{770886AC-8071-4CD7-B3C8-6444E054598B}"/>
            </a:ext>
          </a:extLst>
        </xdr:cNvPr>
        <xdr:cNvSpPr/>
      </xdr:nvSpPr>
      <xdr:spPr>
        <a:xfrm>
          <a:off x="19051" y="3362326"/>
          <a:ext cx="12601574" cy="1524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184638</xdr:colOff>
      <xdr:row>2</xdr:row>
      <xdr:rowOff>10467</xdr:rowOff>
    </xdr:from>
    <xdr:to>
      <xdr:col>3</xdr:col>
      <xdr:colOff>317651</xdr:colOff>
      <xdr:row>4</xdr:row>
      <xdr:rowOff>12178</xdr:rowOff>
    </xdr:to>
    <xdr:pic>
      <xdr:nvPicPr>
        <xdr:cNvPr id="22" name="Picture 21">
          <a:extLst>
            <a:ext uri="{FF2B5EF4-FFF2-40B4-BE49-F238E27FC236}">
              <a16:creationId xmlns:a16="http://schemas.microsoft.com/office/drawing/2014/main" id="{4720498F-7FCC-424A-8523-EDD6AA20C18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91726" y="387280"/>
          <a:ext cx="1347189" cy="37852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84541</xdr:colOff>
      <xdr:row>35</xdr:row>
      <xdr:rowOff>38100</xdr:rowOff>
    </xdr:to>
    <xdr:grpSp>
      <xdr:nvGrpSpPr>
        <xdr:cNvPr id="26" name="Group 25">
          <a:extLst>
            <a:ext uri="{FF2B5EF4-FFF2-40B4-BE49-F238E27FC236}">
              <a16:creationId xmlns:a16="http://schemas.microsoft.com/office/drawing/2014/main" id="{37547E62-B12D-45AD-8458-C2609523F9FA}"/>
            </a:ext>
          </a:extLst>
        </xdr:cNvPr>
        <xdr:cNvGrpSpPr/>
      </xdr:nvGrpSpPr>
      <xdr:grpSpPr>
        <a:xfrm>
          <a:off x="0" y="0"/>
          <a:ext cx="1924301" cy="6888271"/>
          <a:chOff x="0" y="0"/>
          <a:chExt cx="1838330" cy="5705475"/>
        </a:xfrm>
      </xdr:grpSpPr>
      <xdr:sp macro="" textlink="">
        <xdr:nvSpPr>
          <xdr:cNvPr id="2" name="Rectangle 1">
            <a:extLst>
              <a:ext uri="{FF2B5EF4-FFF2-40B4-BE49-F238E27FC236}">
                <a16:creationId xmlns:a16="http://schemas.microsoft.com/office/drawing/2014/main" id="{D7BD36CB-8571-4F10-B4B8-A376718444D6}"/>
              </a:ext>
            </a:extLst>
          </xdr:cNvPr>
          <xdr:cNvSpPr/>
        </xdr:nvSpPr>
        <xdr:spPr>
          <a:xfrm>
            <a:off x="0" y="0"/>
            <a:ext cx="1828800" cy="5705475"/>
          </a:xfrm>
          <a:prstGeom prst="rect">
            <a:avLst/>
          </a:prstGeom>
          <a:solidFill>
            <a:srgbClr val="FF99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DE5A00"/>
              </a:solidFill>
            </a:endParaRPr>
          </a:p>
        </xdr:txBody>
      </xdr:sp>
      <xdr:sp macro="" textlink="">
        <xdr:nvSpPr>
          <xdr:cNvPr id="4" name="Rectangle: Top Corners Rounded 3">
            <a:extLst>
              <a:ext uri="{FF2B5EF4-FFF2-40B4-BE49-F238E27FC236}">
                <a16:creationId xmlns:a16="http://schemas.microsoft.com/office/drawing/2014/main" id="{776322DF-13B5-4904-9975-7520489017BB}"/>
              </a:ext>
            </a:extLst>
          </xdr:cNvPr>
          <xdr:cNvSpPr/>
        </xdr:nvSpPr>
        <xdr:spPr>
          <a:xfrm rot="16200000">
            <a:off x="-1574883" y="2279732"/>
            <a:ext cx="5302421" cy="1524005"/>
          </a:xfrm>
          <a:prstGeom prst="round2SameRect">
            <a:avLst/>
          </a:prstGeom>
          <a:solidFill>
            <a:srgbClr val="FF33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9933"/>
              </a:solidFill>
            </a:endParaRPr>
          </a:p>
        </xdr:txBody>
      </xdr:sp>
      <xdr:pic>
        <xdr:nvPicPr>
          <xdr:cNvPr id="8" name="Picture 7">
            <a:extLst>
              <a:ext uri="{FF2B5EF4-FFF2-40B4-BE49-F238E27FC236}">
                <a16:creationId xmlns:a16="http://schemas.microsoft.com/office/drawing/2014/main" id="{A68509D2-2BEF-4271-A2E4-DC9137723BB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016" y="816551"/>
            <a:ext cx="1304070" cy="323849"/>
          </a:xfrm>
          <a:prstGeom prst="rect">
            <a:avLst/>
          </a:prstGeom>
        </xdr:spPr>
      </xdr:pic>
    </xdr:grpSp>
    <xdr:clientData/>
  </xdr:twoCellAnchor>
  <xdr:twoCellAnchor>
    <xdr:from>
      <xdr:col>0</xdr:col>
      <xdr:colOff>520802</xdr:colOff>
      <xdr:row>10</xdr:row>
      <xdr:rowOff>75585</xdr:rowOff>
    </xdr:from>
    <xdr:to>
      <xdr:col>3</xdr:col>
      <xdr:colOff>397155</xdr:colOff>
      <xdr:row>13</xdr:row>
      <xdr:rowOff>133945</xdr:rowOff>
    </xdr:to>
    <xdr:sp macro="" textlink="">
      <xdr:nvSpPr>
        <xdr:cNvPr id="17" name="Rectangle: Rounded Corners 16">
          <a:extLst>
            <a:ext uri="{FF2B5EF4-FFF2-40B4-BE49-F238E27FC236}">
              <a16:creationId xmlns:a16="http://schemas.microsoft.com/office/drawing/2014/main" id="{B1ABBECB-E0EE-48E6-9EE3-5978ABFD0F10}"/>
            </a:ext>
          </a:extLst>
        </xdr:cNvPr>
        <xdr:cNvSpPr/>
      </xdr:nvSpPr>
      <xdr:spPr>
        <a:xfrm>
          <a:off x="520802" y="1980585"/>
          <a:ext cx="1705153" cy="629860"/>
        </a:xfrm>
        <a:prstGeom prst="roundRect">
          <a:avLst>
            <a:gd name="adj" fmla="val 50000"/>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200" b="1">
            <a:solidFill>
              <a:srgbClr val="C00000"/>
            </a:solidFill>
          </a:endParaRPr>
        </a:p>
      </xdr:txBody>
    </xdr:sp>
    <xdr:clientData/>
  </xdr:twoCellAnchor>
  <xdr:twoCellAnchor>
    <xdr:from>
      <xdr:col>3</xdr:col>
      <xdr:colOff>47624</xdr:colOff>
      <xdr:row>0</xdr:row>
      <xdr:rowOff>0</xdr:rowOff>
    </xdr:from>
    <xdr:to>
      <xdr:col>23</xdr:col>
      <xdr:colOff>165100</xdr:colOff>
      <xdr:row>35</xdr:row>
      <xdr:rowOff>76200</xdr:rowOff>
    </xdr:to>
    <xdr:pic>
      <xdr:nvPicPr>
        <xdr:cNvPr id="14" name="Picture 13">
          <a:extLst>
            <a:ext uri="{FF2B5EF4-FFF2-40B4-BE49-F238E27FC236}">
              <a16:creationId xmlns:a16="http://schemas.microsoft.com/office/drawing/2014/main" id="{E8D58136-683D-4ED4-9177-0A2E96461EB0}"/>
            </a:ext>
          </a:extLst>
        </xdr:cNvPr>
        <xdr:cNvPicPr>
          <a:picLocks noChangeAspect="1"/>
        </xdr:cNvPicPr>
      </xdr:nvPicPr>
      <xdr:blipFill>
        <a:blip xmlns:r="http://schemas.openxmlformats.org/officeDocument/2006/relationships" r:embed="rId2">
          <a:lum bright="70000" contrast="-70000"/>
          <a:extLst>
            <a:ext uri="{BEBA8EAE-BF5A-486C-A8C5-ECC9F3942E4B}">
              <a14:imgProps xmlns:a14="http://schemas.microsoft.com/office/drawing/2010/main">
                <a14:imgLayer r:embed="rId3">
                  <a14:imgEffect>
                    <a14:colorTemperature colorTemp="4686"/>
                  </a14:imgEffect>
                  <a14:imgEffect>
                    <a14:saturation sat="33000"/>
                  </a14:imgEffect>
                  <a14:imgEffect>
                    <a14:brightnessContrast bright="24000"/>
                  </a14:imgEffect>
                </a14:imgLayer>
              </a14:imgProps>
            </a:ext>
            <a:ext uri="{28A0092B-C50C-407E-A947-70E740481C1C}">
              <a14:useLocalDpi xmlns:a14="http://schemas.microsoft.com/office/drawing/2010/main" val="0"/>
            </a:ext>
          </a:extLst>
        </a:blip>
        <a:stretch>
          <a:fillRect/>
        </a:stretch>
      </xdr:blipFill>
      <xdr:spPr>
        <a:xfrm>
          <a:off x="1876424" y="0"/>
          <a:ext cx="12309476" cy="6743700"/>
        </a:xfrm>
        <a:prstGeom prst="rect">
          <a:avLst/>
        </a:prstGeom>
        <a:solidFill>
          <a:schemeClr val="bg1">
            <a:alpha val="0"/>
          </a:schemeClr>
        </a:solidFill>
        <a:effectLst>
          <a:glow rad="127000">
            <a:schemeClr val="accent1">
              <a:alpha val="0"/>
            </a:schemeClr>
          </a:glow>
          <a:outerShdw blurRad="101600" dist="2540000" dir="5400000" algn="ctr" rotWithShape="0">
            <a:srgbClr val="000000">
              <a:alpha val="0"/>
            </a:srgbClr>
          </a:outerShdw>
          <a:reflection stA="0" endPos="70000" dist="50800" dir="5400000" sy="-100000" algn="bl" rotWithShape="0"/>
        </a:effectLst>
      </xdr:spPr>
    </xdr:pic>
    <xdr:clientData/>
  </xdr:twoCellAnchor>
  <xdr:twoCellAnchor>
    <xdr:from>
      <xdr:col>0</xdr:col>
      <xdr:colOff>486986</xdr:colOff>
      <xdr:row>10</xdr:row>
      <xdr:rowOff>87299</xdr:rowOff>
    </xdr:from>
    <xdr:to>
      <xdr:col>3</xdr:col>
      <xdr:colOff>224546</xdr:colOff>
      <xdr:row>13</xdr:row>
      <xdr:rowOff>148827</xdr:rowOff>
    </xdr:to>
    <xdr:sp macro="" textlink="">
      <xdr:nvSpPr>
        <xdr:cNvPr id="18" name="TextBox 17">
          <a:extLst>
            <a:ext uri="{FF2B5EF4-FFF2-40B4-BE49-F238E27FC236}">
              <a16:creationId xmlns:a16="http://schemas.microsoft.com/office/drawing/2014/main" id="{1085B881-F760-445C-A5B0-D6DBAF2645D3}"/>
            </a:ext>
          </a:extLst>
        </xdr:cNvPr>
        <xdr:cNvSpPr txBox="1"/>
      </xdr:nvSpPr>
      <xdr:spPr>
        <a:xfrm>
          <a:off x="486986" y="1992299"/>
          <a:ext cx="1559216" cy="633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chemeClr val="tx1"/>
              </a:solidFill>
              <a:effectLst/>
              <a:latin typeface="+mn-lt"/>
              <a:ea typeface="+mn-ea"/>
              <a:cs typeface="+mn-cs"/>
            </a:rPr>
            <a:t>THÔNG</a:t>
          </a:r>
          <a:r>
            <a:rPr lang="en-US" sz="1400" b="1" baseline="0">
              <a:solidFill>
                <a:schemeClr val="tx1"/>
              </a:solidFill>
              <a:effectLst/>
              <a:latin typeface="+mn-lt"/>
              <a:ea typeface="+mn-ea"/>
              <a:cs typeface="+mn-cs"/>
            </a:rPr>
            <a:t> TIN </a:t>
          </a:r>
        </a:p>
        <a:p>
          <a:pPr marL="0" marR="0" lvl="0" indent="0" algn="ctr" defTabSz="914400" eaLnBrk="1" fontAlgn="auto" latinLnBrk="0" hangingPunct="1">
            <a:lnSpc>
              <a:spcPct val="100000"/>
            </a:lnSpc>
            <a:spcBef>
              <a:spcPts val="0"/>
            </a:spcBef>
            <a:spcAft>
              <a:spcPts val="0"/>
            </a:spcAft>
            <a:buClrTx/>
            <a:buSzTx/>
            <a:buFontTx/>
            <a:buNone/>
            <a:tabLst/>
            <a:defRPr/>
          </a:pPr>
          <a:r>
            <a:rPr lang="en-US" sz="1400" b="1" baseline="0">
              <a:solidFill>
                <a:schemeClr val="tx1"/>
              </a:solidFill>
              <a:effectLst/>
              <a:latin typeface="+mn-lt"/>
              <a:ea typeface="+mn-ea"/>
              <a:cs typeface="+mn-cs"/>
            </a:rPr>
            <a:t>CHUNG</a:t>
          </a:r>
          <a:endParaRPr lang="en-US" sz="1400">
            <a:solidFill>
              <a:schemeClr val="tx1"/>
            </a:solidFill>
            <a:effectLst/>
          </a:endParaRPr>
        </a:p>
        <a:p>
          <a:endParaRPr lang="en-US" sz="1100"/>
        </a:p>
      </xdr:txBody>
    </xdr:sp>
    <xdr:clientData/>
  </xdr:twoCellAnchor>
  <xdr:twoCellAnchor>
    <xdr:from>
      <xdr:col>1</xdr:col>
      <xdr:colOff>131716</xdr:colOff>
      <xdr:row>17</xdr:row>
      <xdr:rowOff>131789</xdr:rowOff>
    </xdr:from>
    <xdr:to>
      <xdr:col>3</xdr:col>
      <xdr:colOff>213006</xdr:colOff>
      <xdr:row>19</xdr:row>
      <xdr:rowOff>24135</xdr:rowOff>
    </xdr:to>
    <xdr:sp macro="" textlink="">
      <xdr:nvSpPr>
        <xdr:cNvPr id="19" name="TextBox 18">
          <a:hlinkClick xmlns:r="http://schemas.openxmlformats.org/officeDocument/2006/relationships" r:id="rId4"/>
          <a:extLst>
            <a:ext uri="{FF2B5EF4-FFF2-40B4-BE49-F238E27FC236}">
              <a16:creationId xmlns:a16="http://schemas.microsoft.com/office/drawing/2014/main" id="{73243D44-1BAA-408A-99C3-585012644E78}"/>
            </a:ext>
          </a:extLst>
        </xdr:cNvPr>
        <xdr:cNvSpPr txBox="1"/>
      </xdr:nvSpPr>
      <xdr:spPr>
        <a:xfrm>
          <a:off x="744969" y="3459015"/>
          <a:ext cx="1307797" cy="2837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DOANH SỐ</a:t>
          </a:r>
          <a:endParaRPr lang="en-US" sz="1400">
            <a:solidFill>
              <a:schemeClr val="bg1"/>
            </a:solidFill>
            <a:effectLst/>
          </a:endParaRPr>
        </a:p>
        <a:p>
          <a:endParaRPr lang="en-US" sz="1400"/>
        </a:p>
      </xdr:txBody>
    </xdr:sp>
    <xdr:clientData/>
  </xdr:twoCellAnchor>
  <xdr:twoCellAnchor>
    <xdr:from>
      <xdr:col>1</xdr:col>
      <xdr:colOff>11512</xdr:colOff>
      <xdr:row>23</xdr:row>
      <xdr:rowOff>184548</xdr:rowOff>
    </xdr:from>
    <xdr:to>
      <xdr:col>3</xdr:col>
      <xdr:colOff>92802</xdr:colOff>
      <xdr:row>25</xdr:row>
      <xdr:rowOff>85260</xdr:rowOff>
    </xdr:to>
    <xdr:sp macro="" textlink="">
      <xdr:nvSpPr>
        <xdr:cNvPr id="20" name="TextBox 19">
          <a:hlinkClick xmlns:r="http://schemas.openxmlformats.org/officeDocument/2006/relationships" r:id="rId5"/>
          <a:extLst>
            <a:ext uri="{FF2B5EF4-FFF2-40B4-BE49-F238E27FC236}">
              <a16:creationId xmlns:a16="http://schemas.microsoft.com/office/drawing/2014/main" id="{12EF3CFD-4CF4-4E6C-9C7A-DD1D5989F8E2}"/>
            </a:ext>
          </a:extLst>
        </xdr:cNvPr>
        <xdr:cNvSpPr txBox="1"/>
      </xdr:nvSpPr>
      <xdr:spPr>
        <a:xfrm>
          <a:off x="618731" y="4566048"/>
          <a:ext cx="1295727" cy="2817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KHÁCH</a:t>
          </a:r>
          <a:r>
            <a:rPr lang="en-US" sz="1400" b="1" baseline="0">
              <a:solidFill>
                <a:schemeClr val="bg1"/>
              </a:solidFill>
              <a:effectLst/>
              <a:latin typeface="+mn-lt"/>
              <a:ea typeface="+mn-ea"/>
              <a:cs typeface="+mn-cs"/>
            </a:rPr>
            <a:t> HÀNG</a:t>
          </a:r>
          <a:endParaRPr lang="en-US" sz="1400">
            <a:solidFill>
              <a:schemeClr val="bg1"/>
            </a:solidFill>
            <a:effectLst/>
          </a:endParaRPr>
        </a:p>
        <a:p>
          <a:endParaRPr lang="en-US" sz="1400"/>
        </a:p>
      </xdr:txBody>
    </xdr:sp>
    <xdr:clientData/>
  </xdr:twoCellAnchor>
  <xdr:twoCellAnchor>
    <xdr:from>
      <xdr:col>1</xdr:col>
      <xdr:colOff>11512</xdr:colOff>
      <xdr:row>29</xdr:row>
      <xdr:rowOff>154337</xdr:rowOff>
    </xdr:from>
    <xdr:to>
      <xdr:col>3</xdr:col>
      <xdr:colOff>92802</xdr:colOff>
      <xdr:row>33</xdr:row>
      <xdr:rowOff>59531</xdr:rowOff>
    </xdr:to>
    <xdr:sp macro="" textlink="">
      <xdr:nvSpPr>
        <xdr:cNvPr id="21" name="TextBox 20">
          <a:hlinkClick xmlns:r="http://schemas.openxmlformats.org/officeDocument/2006/relationships" r:id="rId6"/>
          <a:extLst>
            <a:ext uri="{FF2B5EF4-FFF2-40B4-BE49-F238E27FC236}">
              <a16:creationId xmlns:a16="http://schemas.microsoft.com/office/drawing/2014/main" id="{8BD26405-9864-4CBE-BDEB-E013805F6548}"/>
            </a:ext>
          </a:extLst>
        </xdr:cNvPr>
        <xdr:cNvSpPr txBox="1"/>
      </xdr:nvSpPr>
      <xdr:spPr>
        <a:xfrm>
          <a:off x="618731" y="5678837"/>
          <a:ext cx="1295727" cy="6671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VÙNG</a:t>
          </a:r>
          <a:r>
            <a:rPr lang="en-US" sz="1400" b="1" baseline="0">
              <a:solidFill>
                <a:schemeClr val="bg1"/>
              </a:solidFill>
              <a:effectLst/>
              <a:latin typeface="+mn-lt"/>
              <a:ea typeface="+mn-ea"/>
              <a:cs typeface="+mn-cs"/>
            </a:rPr>
            <a:t> GIAO DỊCH</a:t>
          </a:r>
          <a:endParaRPr lang="en-US" sz="1400">
            <a:solidFill>
              <a:schemeClr val="bg1"/>
            </a:solidFill>
            <a:effectLst/>
          </a:endParaRPr>
        </a:p>
        <a:p>
          <a:endParaRPr lang="en-US" sz="1400"/>
        </a:p>
      </xdr:txBody>
    </xdr:sp>
    <xdr:clientData/>
  </xdr:twoCellAnchor>
  <xdr:twoCellAnchor>
    <xdr:from>
      <xdr:col>3</xdr:col>
      <xdr:colOff>0</xdr:colOff>
      <xdr:row>0</xdr:row>
      <xdr:rowOff>0</xdr:rowOff>
    </xdr:from>
    <xdr:to>
      <xdr:col>23</xdr:col>
      <xdr:colOff>139700</xdr:colOff>
      <xdr:row>2</xdr:row>
      <xdr:rowOff>63500</xdr:rowOff>
    </xdr:to>
    <xdr:sp macro="" textlink="">
      <xdr:nvSpPr>
        <xdr:cNvPr id="27" name="Rectangle 26">
          <a:extLst>
            <a:ext uri="{FF2B5EF4-FFF2-40B4-BE49-F238E27FC236}">
              <a16:creationId xmlns:a16="http://schemas.microsoft.com/office/drawing/2014/main" id="{AA811F6F-748F-4320-88F7-B7636BFDDA88}"/>
            </a:ext>
          </a:extLst>
        </xdr:cNvPr>
        <xdr:cNvSpPr/>
      </xdr:nvSpPr>
      <xdr:spPr>
        <a:xfrm>
          <a:off x="1828800" y="0"/>
          <a:ext cx="12331700" cy="444500"/>
        </a:xfrm>
        <a:prstGeom prst="rect">
          <a:avLst/>
        </a:prstGeom>
        <a:solidFill>
          <a:srgbClr val="FF9900">
            <a:alpha val="20000"/>
          </a:srgbClr>
        </a:solidFill>
        <a:ln>
          <a:solidFill>
            <a:srgbClr val="FFCC99">
              <a:alpha val="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47064</xdr:colOff>
      <xdr:row>0</xdr:row>
      <xdr:rowOff>113180</xdr:rowOff>
    </xdr:from>
    <xdr:to>
      <xdr:col>23</xdr:col>
      <xdr:colOff>126999</xdr:colOff>
      <xdr:row>1</xdr:row>
      <xdr:rowOff>190499</xdr:rowOff>
    </xdr:to>
    <xdr:sp macro="" textlink="">
      <xdr:nvSpPr>
        <xdr:cNvPr id="28" name="TextBox 27">
          <a:extLst>
            <a:ext uri="{FF2B5EF4-FFF2-40B4-BE49-F238E27FC236}">
              <a16:creationId xmlns:a16="http://schemas.microsoft.com/office/drawing/2014/main" id="{9BFF057D-336E-4AEE-9030-350A48F4DB2B}"/>
            </a:ext>
          </a:extLst>
        </xdr:cNvPr>
        <xdr:cNvSpPr txBox="1"/>
      </xdr:nvSpPr>
      <xdr:spPr>
        <a:xfrm>
          <a:off x="1875864" y="113180"/>
          <a:ext cx="12271935" cy="2678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rgbClr val="C00000"/>
              </a:solidFill>
            </a:rPr>
            <a:t>DASHBOARD</a:t>
          </a:r>
          <a:r>
            <a:rPr lang="en-US" sz="2400" b="1" baseline="0">
              <a:solidFill>
                <a:srgbClr val="C00000"/>
              </a:solidFill>
            </a:rPr>
            <a:t> BÁN HÀNG - NĂM 2022</a:t>
          </a:r>
          <a:endParaRPr lang="en-US" sz="2400" b="1">
            <a:solidFill>
              <a:srgbClr val="C00000"/>
            </a:solidFill>
          </a:endParaRPr>
        </a:p>
      </xdr:txBody>
    </xdr:sp>
    <xdr:clientData/>
  </xdr:twoCellAnchor>
  <xdr:twoCellAnchor>
    <xdr:from>
      <xdr:col>3</xdr:col>
      <xdr:colOff>229352</xdr:colOff>
      <xdr:row>3</xdr:row>
      <xdr:rowOff>157809</xdr:rowOff>
    </xdr:from>
    <xdr:to>
      <xdr:col>7</xdr:col>
      <xdr:colOff>81260</xdr:colOff>
      <xdr:row>8</xdr:row>
      <xdr:rowOff>149442</xdr:rowOff>
    </xdr:to>
    <xdr:grpSp>
      <xdr:nvGrpSpPr>
        <xdr:cNvPr id="111" name="Group 110">
          <a:extLst>
            <a:ext uri="{FF2B5EF4-FFF2-40B4-BE49-F238E27FC236}">
              <a16:creationId xmlns:a16="http://schemas.microsoft.com/office/drawing/2014/main" id="{0A2002DE-E726-4FC2-BC95-A0F5328D6336}"/>
            </a:ext>
          </a:extLst>
        </xdr:cNvPr>
        <xdr:cNvGrpSpPr/>
      </xdr:nvGrpSpPr>
      <xdr:grpSpPr>
        <a:xfrm>
          <a:off x="2069112" y="744967"/>
          <a:ext cx="2304922" cy="970228"/>
          <a:chOff x="1920238" y="745363"/>
          <a:chExt cx="2202301" cy="959016"/>
        </a:xfrm>
      </xdr:grpSpPr>
      <xdr:sp macro="" textlink="">
        <xdr:nvSpPr>
          <xdr:cNvPr id="46" name="Rectangle: Rounded Corners 45">
            <a:extLst>
              <a:ext uri="{FF2B5EF4-FFF2-40B4-BE49-F238E27FC236}">
                <a16:creationId xmlns:a16="http://schemas.microsoft.com/office/drawing/2014/main" id="{1050744E-FFD2-4783-A69F-3A91AAE11F07}"/>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Rectangle: Top Corners Rounded 55">
            <a:extLst>
              <a:ext uri="{FF2B5EF4-FFF2-40B4-BE49-F238E27FC236}">
                <a16:creationId xmlns:a16="http://schemas.microsoft.com/office/drawing/2014/main" id="{19064B9F-55CF-4B74-9715-3E8FB1D749D0}"/>
              </a:ext>
            </a:extLst>
          </xdr:cNvPr>
          <xdr:cNvSpPr/>
        </xdr:nvSpPr>
        <xdr:spPr>
          <a:xfrm rot="16200000">
            <a:off x="1802476" y="863125"/>
            <a:ext cx="904898" cy="669374"/>
          </a:xfrm>
          <a:prstGeom prst="round2SameRect">
            <a:avLst>
              <a:gd name="adj1" fmla="val 21189"/>
              <a:gd name="adj2" fmla="val 0"/>
            </a:avLst>
          </a:prstGeom>
          <a:solidFill>
            <a:srgbClr val="00CC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107" name="Graphic 106" descr="Bank">
            <a:extLst>
              <a:ext uri="{FF2B5EF4-FFF2-40B4-BE49-F238E27FC236}">
                <a16:creationId xmlns:a16="http://schemas.microsoft.com/office/drawing/2014/main" id="{2B67BFA5-A724-4E15-A00F-5AE63F7C422E}"/>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2011270" y="937616"/>
            <a:ext cx="493857" cy="511377"/>
          </a:xfrm>
          <a:prstGeom prst="rect">
            <a:avLst/>
          </a:prstGeom>
        </xdr:spPr>
      </xdr:pic>
      <xdr:sp macro="" textlink="">
        <xdr:nvSpPr>
          <xdr:cNvPr id="108" name="TextBox 107">
            <a:extLst>
              <a:ext uri="{FF2B5EF4-FFF2-40B4-BE49-F238E27FC236}">
                <a16:creationId xmlns:a16="http://schemas.microsoft.com/office/drawing/2014/main" id="{0C3382C8-2AAD-44C6-A5FF-76BC254BE78D}"/>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a:t>
            </a:r>
          </a:p>
          <a:p>
            <a:pPr algn="ctr"/>
            <a:r>
              <a:rPr lang="en-US" sz="1200" b="1" baseline="0">
                <a:solidFill>
                  <a:sysClr val="windowText" lastClr="000000"/>
                </a:solidFill>
              </a:rPr>
              <a:t>DOANH THU</a:t>
            </a:r>
            <a:endParaRPr lang="en-US" sz="1200" b="1">
              <a:solidFill>
                <a:sysClr val="windowText" lastClr="000000"/>
              </a:solidFill>
            </a:endParaRPr>
          </a:p>
        </xdr:txBody>
      </xdr:sp>
      <xdr:sp macro="" textlink="Calcul!B1">
        <xdr:nvSpPr>
          <xdr:cNvPr id="109" name="TextBox 108">
            <a:extLst>
              <a:ext uri="{FF2B5EF4-FFF2-40B4-BE49-F238E27FC236}">
                <a16:creationId xmlns:a16="http://schemas.microsoft.com/office/drawing/2014/main" id="{B293869F-435E-40BC-BD55-204CFBCCDA33}"/>
              </a:ext>
            </a:extLst>
          </xdr:cNvPr>
          <xdr:cNvSpPr txBox="1"/>
        </xdr:nvSpPr>
        <xdr:spPr>
          <a:xfrm>
            <a:off x="2480466" y="1111248"/>
            <a:ext cx="1642073" cy="593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5BD7226-E20B-4B3D-B70E-C56B83CDAF28}" type="TxLink">
              <a:rPr lang="en-US" sz="2400" b="1" i="0" u="none" strike="noStrike">
                <a:solidFill>
                  <a:srgbClr val="FF0000"/>
                </a:solidFill>
                <a:latin typeface="Calibri"/>
                <a:cs typeface="Calibri"/>
              </a:rPr>
              <a:pPr algn="ctr"/>
              <a:t> 435,036  € </a:t>
            </a:fld>
            <a:endParaRPr lang="en-US" sz="2400" b="1">
              <a:solidFill>
                <a:srgbClr val="FF0000"/>
              </a:solidFill>
            </a:endParaRPr>
          </a:p>
        </xdr:txBody>
      </xdr:sp>
    </xdr:grpSp>
    <xdr:clientData/>
  </xdr:twoCellAnchor>
  <xdr:twoCellAnchor>
    <xdr:from>
      <xdr:col>7</xdr:col>
      <xdr:colOff>214389</xdr:colOff>
      <xdr:row>3</xdr:row>
      <xdr:rowOff>184438</xdr:rowOff>
    </xdr:from>
    <xdr:to>
      <xdr:col>11</xdr:col>
      <xdr:colOff>37432</xdr:colOff>
      <xdr:row>8</xdr:row>
      <xdr:rowOff>122813</xdr:rowOff>
    </xdr:to>
    <xdr:grpSp>
      <xdr:nvGrpSpPr>
        <xdr:cNvPr id="112" name="Group 111">
          <a:extLst>
            <a:ext uri="{FF2B5EF4-FFF2-40B4-BE49-F238E27FC236}">
              <a16:creationId xmlns:a16="http://schemas.microsoft.com/office/drawing/2014/main" id="{05C69FB0-461C-48B4-9BC4-9815FAB927DE}"/>
            </a:ext>
          </a:extLst>
        </xdr:cNvPr>
        <xdr:cNvGrpSpPr/>
      </xdr:nvGrpSpPr>
      <xdr:grpSpPr>
        <a:xfrm>
          <a:off x="4507163" y="771596"/>
          <a:ext cx="2276057" cy="916970"/>
          <a:chOff x="1920238" y="745363"/>
          <a:chExt cx="2175162" cy="905758"/>
        </a:xfrm>
      </xdr:grpSpPr>
      <xdr:sp macro="" textlink="">
        <xdr:nvSpPr>
          <xdr:cNvPr id="113" name="Rectangle: Rounded Corners 112">
            <a:extLst>
              <a:ext uri="{FF2B5EF4-FFF2-40B4-BE49-F238E27FC236}">
                <a16:creationId xmlns:a16="http://schemas.microsoft.com/office/drawing/2014/main" id="{3629F179-E07F-4A79-90C8-E6D4A70BE3C7}"/>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4" name="Rectangle: Top Corners Rounded 113">
            <a:extLst>
              <a:ext uri="{FF2B5EF4-FFF2-40B4-BE49-F238E27FC236}">
                <a16:creationId xmlns:a16="http://schemas.microsoft.com/office/drawing/2014/main" id="{DF3FBA7F-4B03-4514-9679-ABF845890EFE}"/>
              </a:ext>
            </a:extLst>
          </xdr:cNvPr>
          <xdr:cNvSpPr/>
        </xdr:nvSpPr>
        <xdr:spPr>
          <a:xfrm rot="16200000">
            <a:off x="1802476" y="863125"/>
            <a:ext cx="904898" cy="669374"/>
          </a:xfrm>
          <a:prstGeom prst="round2SameRect">
            <a:avLst>
              <a:gd name="adj1" fmla="val 21189"/>
              <a:gd name="adj2" fmla="val 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sp macro="" textlink="">
        <xdr:nvSpPr>
          <xdr:cNvPr id="116" name="TextBox 115">
            <a:extLst>
              <a:ext uri="{FF2B5EF4-FFF2-40B4-BE49-F238E27FC236}">
                <a16:creationId xmlns:a16="http://schemas.microsoft.com/office/drawing/2014/main" id="{F9723878-0F96-4309-8ECC-C6976C5E2AB2}"/>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a:t>
            </a:r>
          </a:p>
          <a:p>
            <a:pPr algn="ctr"/>
            <a:r>
              <a:rPr lang="en-US" sz="1200" b="1" baseline="0">
                <a:solidFill>
                  <a:sysClr val="windowText" lastClr="000000"/>
                </a:solidFill>
              </a:rPr>
              <a:t>SỐ ĐƠN HÀNG</a:t>
            </a:r>
          </a:p>
        </xdr:txBody>
      </xdr:sp>
      <xdr:sp macro="" textlink="Calcul!P1">
        <xdr:nvSpPr>
          <xdr:cNvPr id="117" name="TextBox 116">
            <a:extLst>
              <a:ext uri="{FF2B5EF4-FFF2-40B4-BE49-F238E27FC236}">
                <a16:creationId xmlns:a16="http://schemas.microsoft.com/office/drawing/2014/main" id="{BFB92EDB-5B83-45B8-984F-940452CA2975}"/>
              </a:ext>
            </a:extLst>
          </xdr:cNvPr>
          <xdr:cNvSpPr txBox="1"/>
        </xdr:nvSpPr>
        <xdr:spPr>
          <a:xfrm>
            <a:off x="2703709" y="1215428"/>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202CFF0-4059-4292-96E2-184E54EB94EA}" type="TxLink">
              <a:rPr lang="en-US" sz="2400" b="1" i="0" u="none" strike="noStrike">
                <a:solidFill>
                  <a:srgbClr val="FF0000"/>
                </a:solidFill>
                <a:latin typeface="Calibri"/>
                <a:cs typeface="Calibri"/>
              </a:rPr>
              <a:pPr algn="ctr"/>
              <a:t>369</a:t>
            </a:fld>
            <a:endParaRPr lang="en-US" sz="2400" b="1" i="0" u="none" strike="noStrike">
              <a:solidFill>
                <a:srgbClr val="FF0000"/>
              </a:solidFill>
              <a:latin typeface="Calibri"/>
              <a:cs typeface="Calibri"/>
            </a:endParaRPr>
          </a:p>
        </xdr:txBody>
      </xdr:sp>
    </xdr:grpSp>
    <xdr:clientData/>
  </xdr:twoCellAnchor>
  <xdr:twoCellAnchor>
    <xdr:from>
      <xdr:col>11</xdr:col>
      <xdr:colOff>170561</xdr:colOff>
      <xdr:row>3</xdr:row>
      <xdr:rowOff>184438</xdr:rowOff>
    </xdr:from>
    <xdr:to>
      <xdr:col>14</xdr:col>
      <xdr:colOff>603204</xdr:colOff>
      <xdr:row>8</xdr:row>
      <xdr:rowOff>122813</xdr:rowOff>
    </xdr:to>
    <xdr:grpSp>
      <xdr:nvGrpSpPr>
        <xdr:cNvPr id="118" name="Group 117">
          <a:extLst>
            <a:ext uri="{FF2B5EF4-FFF2-40B4-BE49-F238E27FC236}">
              <a16:creationId xmlns:a16="http://schemas.microsoft.com/office/drawing/2014/main" id="{86BB8026-ECCD-40C3-89E4-99FAF1BF6228}"/>
            </a:ext>
          </a:extLst>
        </xdr:cNvPr>
        <xdr:cNvGrpSpPr/>
      </xdr:nvGrpSpPr>
      <xdr:grpSpPr>
        <a:xfrm>
          <a:off x="6916349" y="771596"/>
          <a:ext cx="2272403" cy="916970"/>
          <a:chOff x="1920238" y="745363"/>
          <a:chExt cx="2175162" cy="905758"/>
        </a:xfrm>
      </xdr:grpSpPr>
      <xdr:sp macro="" textlink="">
        <xdr:nvSpPr>
          <xdr:cNvPr id="119" name="Rectangle: Rounded Corners 118">
            <a:extLst>
              <a:ext uri="{FF2B5EF4-FFF2-40B4-BE49-F238E27FC236}">
                <a16:creationId xmlns:a16="http://schemas.microsoft.com/office/drawing/2014/main" id="{F84A2643-5E16-4632-B36B-6DCEB221EEAF}"/>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0" name="Rectangle: Top Corners Rounded 119">
            <a:extLst>
              <a:ext uri="{FF2B5EF4-FFF2-40B4-BE49-F238E27FC236}">
                <a16:creationId xmlns:a16="http://schemas.microsoft.com/office/drawing/2014/main" id="{95BCCFB5-49BF-49E4-B02A-B4E9A7F8A12A}"/>
              </a:ext>
            </a:extLst>
          </xdr:cNvPr>
          <xdr:cNvSpPr/>
        </xdr:nvSpPr>
        <xdr:spPr>
          <a:xfrm rot="16200000">
            <a:off x="1802476" y="863125"/>
            <a:ext cx="904898" cy="669374"/>
          </a:xfrm>
          <a:prstGeom prst="round2SameRect">
            <a:avLst>
              <a:gd name="adj1" fmla="val 21189"/>
              <a:gd name="adj2" fmla="val 0"/>
            </a:avLst>
          </a:prstGeom>
          <a:solidFill>
            <a:srgbClr val="6666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121" name="Graphic 120" descr="Users">
            <a:extLst>
              <a:ext uri="{FF2B5EF4-FFF2-40B4-BE49-F238E27FC236}">
                <a16:creationId xmlns:a16="http://schemas.microsoft.com/office/drawing/2014/main" id="{7DD3101E-7B8A-4776-9C69-A4F06E34721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996387" y="961259"/>
            <a:ext cx="493857" cy="493857"/>
          </a:xfrm>
          <a:prstGeom prst="rect">
            <a:avLst/>
          </a:prstGeom>
        </xdr:spPr>
      </xdr:pic>
      <xdr:sp macro="" textlink="">
        <xdr:nvSpPr>
          <xdr:cNvPr id="122" name="TextBox 121">
            <a:extLst>
              <a:ext uri="{FF2B5EF4-FFF2-40B4-BE49-F238E27FC236}">
                <a16:creationId xmlns:a16="http://schemas.microsoft.com/office/drawing/2014/main" id="{AC8E4E28-E37F-4915-B288-4F70FC7DC6E8}"/>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SỐ</a:t>
            </a:r>
            <a:r>
              <a:rPr lang="en-US" sz="1200" b="1" baseline="0">
                <a:solidFill>
                  <a:sysClr val="windowText" lastClr="000000"/>
                </a:solidFill>
              </a:rPr>
              <a:t> </a:t>
            </a:r>
            <a:br>
              <a:rPr lang="en-US" sz="1200" b="1" baseline="0">
                <a:solidFill>
                  <a:sysClr val="windowText" lastClr="000000"/>
                </a:solidFill>
              </a:rPr>
            </a:br>
            <a:r>
              <a:rPr lang="en-US" sz="1200" b="1" baseline="0">
                <a:solidFill>
                  <a:sysClr val="windowText" lastClr="000000"/>
                </a:solidFill>
              </a:rPr>
              <a:t>KHÁCH HÀNG</a:t>
            </a:r>
            <a:endParaRPr lang="en-US" sz="1200" b="1">
              <a:solidFill>
                <a:sysClr val="windowText" lastClr="000000"/>
              </a:solidFill>
            </a:endParaRPr>
          </a:p>
        </xdr:txBody>
      </xdr:sp>
      <xdr:sp macro="" textlink="Calcul!G1">
        <xdr:nvSpPr>
          <xdr:cNvPr id="123" name="TextBox 122">
            <a:extLst>
              <a:ext uri="{FF2B5EF4-FFF2-40B4-BE49-F238E27FC236}">
                <a16:creationId xmlns:a16="http://schemas.microsoft.com/office/drawing/2014/main" id="{0052FAF5-F687-47BA-B6F7-20672E7FF18C}"/>
              </a:ext>
            </a:extLst>
          </xdr:cNvPr>
          <xdr:cNvSpPr txBox="1"/>
        </xdr:nvSpPr>
        <xdr:spPr>
          <a:xfrm>
            <a:off x="2718592" y="1200546"/>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1079AC8-5D72-4C78-8644-6107D243BDF4}" type="TxLink">
              <a:rPr lang="en-US" sz="2400" b="1" i="0" u="none" strike="noStrike">
                <a:solidFill>
                  <a:srgbClr val="FF0000"/>
                </a:solidFill>
                <a:latin typeface="Calibri"/>
                <a:cs typeface="Calibri"/>
              </a:rPr>
              <a:pPr algn="ctr"/>
              <a:t>15</a:t>
            </a:fld>
            <a:endParaRPr lang="en-US" sz="2400" b="1">
              <a:solidFill>
                <a:srgbClr val="FF0000"/>
              </a:solidFill>
            </a:endParaRPr>
          </a:p>
        </xdr:txBody>
      </xdr:sp>
    </xdr:grpSp>
    <xdr:clientData/>
  </xdr:twoCellAnchor>
  <xdr:twoCellAnchor>
    <xdr:from>
      <xdr:col>15</xdr:col>
      <xdr:colOff>126733</xdr:colOff>
      <xdr:row>3</xdr:row>
      <xdr:rowOff>184438</xdr:rowOff>
    </xdr:from>
    <xdr:to>
      <xdr:col>18</xdr:col>
      <xdr:colOff>559375</xdr:colOff>
      <xdr:row>8</xdr:row>
      <xdr:rowOff>122813</xdr:rowOff>
    </xdr:to>
    <xdr:grpSp>
      <xdr:nvGrpSpPr>
        <xdr:cNvPr id="124" name="Group 123">
          <a:extLst>
            <a:ext uri="{FF2B5EF4-FFF2-40B4-BE49-F238E27FC236}">
              <a16:creationId xmlns:a16="http://schemas.microsoft.com/office/drawing/2014/main" id="{C99F3AF3-3929-44A0-9C09-A80CA5D76373}"/>
            </a:ext>
          </a:extLst>
        </xdr:cNvPr>
        <xdr:cNvGrpSpPr/>
      </xdr:nvGrpSpPr>
      <xdr:grpSpPr>
        <a:xfrm>
          <a:off x="9325534" y="771596"/>
          <a:ext cx="2272403" cy="916970"/>
          <a:chOff x="1920238" y="745363"/>
          <a:chExt cx="2175162" cy="905758"/>
        </a:xfrm>
      </xdr:grpSpPr>
      <xdr:sp macro="" textlink="">
        <xdr:nvSpPr>
          <xdr:cNvPr id="125" name="Rectangle: Rounded Corners 124">
            <a:extLst>
              <a:ext uri="{FF2B5EF4-FFF2-40B4-BE49-F238E27FC236}">
                <a16:creationId xmlns:a16="http://schemas.microsoft.com/office/drawing/2014/main" id="{521F7DEC-0FB0-4DFE-965D-10C5209C114D}"/>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6" name="Rectangle: Top Corners Rounded 125">
            <a:extLst>
              <a:ext uri="{FF2B5EF4-FFF2-40B4-BE49-F238E27FC236}">
                <a16:creationId xmlns:a16="http://schemas.microsoft.com/office/drawing/2014/main" id="{8D7897E8-5B07-4D39-AB8B-FB5C8078C9E2}"/>
              </a:ext>
            </a:extLst>
          </xdr:cNvPr>
          <xdr:cNvSpPr/>
        </xdr:nvSpPr>
        <xdr:spPr>
          <a:xfrm rot="16200000">
            <a:off x="1802476" y="863125"/>
            <a:ext cx="904898" cy="669374"/>
          </a:xfrm>
          <a:prstGeom prst="round2SameRect">
            <a:avLst>
              <a:gd name="adj1" fmla="val 21189"/>
              <a:gd name="adj2" fmla="val 0"/>
            </a:avLst>
          </a:prstGeom>
          <a:solidFill>
            <a:srgbClr val="D60093">
              <a:alpha val="97647"/>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127" name="Graphic 126" descr="Employee badge">
            <a:extLst>
              <a:ext uri="{FF2B5EF4-FFF2-40B4-BE49-F238E27FC236}">
                <a16:creationId xmlns:a16="http://schemas.microsoft.com/office/drawing/2014/main" id="{E7EC1813-4C0E-42ED-A0D0-D071D8090F3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2011270" y="946376"/>
            <a:ext cx="493857" cy="493857"/>
          </a:xfrm>
          <a:prstGeom prst="rect">
            <a:avLst/>
          </a:prstGeom>
        </xdr:spPr>
      </xdr:pic>
      <xdr:sp macro="" textlink="">
        <xdr:nvSpPr>
          <xdr:cNvPr id="128" name="TextBox 127">
            <a:extLst>
              <a:ext uri="{FF2B5EF4-FFF2-40B4-BE49-F238E27FC236}">
                <a16:creationId xmlns:a16="http://schemas.microsoft.com/office/drawing/2014/main" id="{95B90F20-A92B-4DFD-B6A5-BEAAB8CFDB38}"/>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SỐ</a:t>
            </a:r>
            <a:r>
              <a:rPr lang="en-US" sz="1200" b="1" baseline="0">
                <a:solidFill>
                  <a:sysClr val="windowText" lastClr="000000"/>
                </a:solidFill>
              </a:rPr>
              <a:t> NHÂN VIÊN BÁN HÀNG</a:t>
            </a:r>
            <a:endParaRPr lang="en-US" sz="1200" b="1">
              <a:solidFill>
                <a:sysClr val="windowText" lastClr="000000"/>
              </a:solidFill>
            </a:endParaRPr>
          </a:p>
        </xdr:txBody>
      </xdr:sp>
      <xdr:sp macro="" textlink="Calcul!I1">
        <xdr:nvSpPr>
          <xdr:cNvPr id="129" name="TextBox 128">
            <a:extLst>
              <a:ext uri="{FF2B5EF4-FFF2-40B4-BE49-F238E27FC236}">
                <a16:creationId xmlns:a16="http://schemas.microsoft.com/office/drawing/2014/main" id="{2D609B92-09C4-468D-BCAB-497A4B50870E}"/>
              </a:ext>
            </a:extLst>
          </xdr:cNvPr>
          <xdr:cNvSpPr txBox="1"/>
        </xdr:nvSpPr>
        <xdr:spPr>
          <a:xfrm>
            <a:off x="2718592" y="1200546"/>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A7E5609-0D5A-4554-BEB8-D3FAAE9AA5D3}" type="TxLink">
              <a:rPr lang="en-US" sz="2400" b="1" i="0" u="none" strike="noStrike">
                <a:solidFill>
                  <a:srgbClr val="FF0000"/>
                </a:solidFill>
                <a:latin typeface="Calibri"/>
                <a:cs typeface="Calibri"/>
              </a:rPr>
              <a:pPr algn="ctr"/>
              <a:t>8</a:t>
            </a:fld>
            <a:endParaRPr lang="en-US" sz="2400" b="1">
              <a:solidFill>
                <a:srgbClr val="FF0000"/>
              </a:solidFill>
            </a:endParaRPr>
          </a:p>
        </xdr:txBody>
      </xdr:sp>
    </xdr:grpSp>
    <xdr:clientData/>
  </xdr:twoCellAnchor>
  <xdr:twoCellAnchor>
    <xdr:from>
      <xdr:col>19</xdr:col>
      <xdr:colOff>82904</xdr:colOff>
      <xdr:row>3</xdr:row>
      <xdr:rowOff>184438</xdr:rowOff>
    </xdr:from>
    <xdr:to>
      <xdr:col>22</xdr:col>
      <xdr:colOff>516165</xdr:colOff>
      <xdr:row>8</xdr:row>
      <xdr:rowOff>122813</xdr:rowOff>
    </xdr:to>
    <xdr:grpSp>
      <xdr:nvGrpSpPr>
        <xdr:cNvPr id="130" name="Group 129">
          <a:extLst>
            <a:ext uri="{FF2B5EF4-FFF2-40B4-BE49-F238E27FC236}">
              <a16:creationId xmlns:a16="http://schemas.microsoft.com/office/drawing/2014/main" id="{F01A66EA-A7E6-41DE-ADD5-7B12BC6AFCEE}"/>
            </a:ext>
          </a:extLst>
        </xdr:cNvPr>
        <xdr:cNvGrpSpPr/>
      </xdr:nvGrpSpPr>
      <xdr:grpSpPr>
        <a:xfrm>
          <a:off x="11734719" y="771596"/>
          <a:ext cx="2273021" cy="916970"/>
          <a:chOff x="1920238" y="745363"/>
          <a:chExt cx="2175162" cy="905758"/>
        </a:xfrm>
      </xdr:grpSpPr>
      <xdr:sp macro="" textlink="">
        <xdr:nvSpPr>
          <xdr:cNvPr id="131" name="Rectangle: Rounded Corners 130">
            <a:extLst>
              <a:ext uri="{FF2B5EF4-FFF2-40B4-BE49-F238E27FC236}">
                <a16:creationId xmlns:a16="http://schemas.microsoft.com/office/drawing/2014/main" id="{709F1720-542A-415E-9F7E-E5DE5636D0F4}"/>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2" name="Rectangle: Top Corners Rounded 131">
            <a:extLst>
              <a:ext uri="{FF2B5EF4-FFF2-40B4-BE49-F238E27FC236}">
                <a16:creationId xmlns:a16="http://schemas.microsoft.com/office/drawing/2014/main" id="{56F746D8-EB29-47DD-8C6A-6B97E39AD9C6}"/>
              </a:ext>
            </a:extLst>
          </xdr:cNvPr>
          <xdr:cNvSpPr/>
        </xdr:nvSpPr>
        <xdr:spPr>
          <a:xfrm rot="16200000">
            <a:off x="1802476" y="863125"/>
            <a:ext cx="904898" cy="669374"/>
          </a:xfrm>
          <a:prstGeom prst="round2SameRect">
            <a:avLst>
              <a:gd name="adj1" fmla="val 21189"/>
              <a:gd name="adj2" fmla="val 0"/>
            </a:avLst>
          </a:prstGeom>
          <a:solidFill>
            <a:srgbClr val="FF99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133" name="Graphic 132" descr="City">
            <a:extLst>
              <a:ext uri="{FF2B5EF4-FFF2-40B4-BE49-F238E27FC236}">
                <a16:creationId xmlns:a16="http://schemas.microsoft.com/office/drawing/2014/main" id="{6CB9075A-4B8D-4570-9F17-ABB3E53A404B}"/>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996387" y="946376"/>
            <a:ext cx="493857" cy="493857"/>
          </a:xfrm>
          <a:prstGeom prst="rect">
            <a:avLst/>
          </a:prstGeom>
        </xdr:spPr>
      </xdr:pic>
      <xdr:sp macro="" textlink="">
        <xdr:nvSpPr>
          <xdr:cNvPr id="134" name="TextBox 133">
            <a:extLst>
              <a:ext uri="{FF2B5EF4-FFF2-40B4-BE49-F238E27FC236}">
                <a16:creationId xmlns:a16="http://schemas.microsoft.com/office/drawing/2014/main" id="{F76AD6F0-CF2E-41F7-8353-5388C6F433F9}"/>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SỐ TỈNH GIAO DỊCH</a:t>
            </a:r>
            <a:endParaRPr lang="en-US" sz="1200" b="1">
              <a:solidFill>
                <a:sysClr val="windowText" lastClr="000000"/>
              </a:solidFill>
            </a:endParaRPr>
          </a:p>
        </xdr:txBody>
      </xdr:sp>
      <xdr:sp macro="" textlink="Calcul!L11">
        <xdr:nvSpPr>
          <xdr:cNvPr id="135" name="TextBox 134">
            <a:extLst>
              <a:ext uri="{FF2B5EF4-FFF2-40B4-BE49-F238E27FC236}">
                <a16:creationId xmlns:a16="http://schemas.microsoft.com/office/drawing/2014/main" id="{C7BBE2BF-80BC-4F42-AB29-949E35F185B8}"/>
              </a:ext>
            </a:extLst>
          </xdr:cNvPr>
          <xdr:cNvSpPr txBox="1"/>
        </xdr:nvSpPr>
        <xdr:spPr>
          <a:xfrm>
            <a:off x="2718592" y="1200546"/>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B27A201-256B-4A81-97B7-E2C362503334}" type="TxLink">
              <a:rPr lang="en-US" sz="2400" b="1" i="0" u="none" strike="noStrike">
                <a:solidFill>
                  <a:srgbClr val="FF0000"/>
                </a:solidFill>
                <a:latin typeface="Calibri"/>
                <a:cs typeface="Calibri"/>
              </a:rPr>
              <a:pPr algn="ctr"/>
              <a:t>13</a:t>
            </a:fld>
            <a:endParaRPr lang="en-US" sz="2400" b="1">
              <a:solidFill>
                <a:srgbClr val="FF0000"/>
              </a:solidFill>
            </a:endParaRPr>
          </a:p>
        </xdr:txBody>
      </xdr:sp>
    </xdr:grpSp>
    <xdr:clientData/>
  </xdr:twoCellAnchor>
  <xdr:twoCellAnchor editAs="oneCell">
    <xdr:from>
      <xdr:col>7</xdr:col>
      <xdr:colOff>273250</xdr:colOff>
      <xdr:row>4</xdr:row>
      <xdr:rowOff>163712</xdr:rowOff>
    </xdr:from>
    <xdr:to>
      <xdr:col>8</xdr:col>
      <xdr:colOff>174824</xdr:colOff>
      <xdr:row>7</xdr:row>
      <xdr:rowOff>74415</xdr:rowOff>
    </xdr:to>
    <xdr:pic>
      <xdr:nvPicPr>
        <xdr:cNvPr id="139" name="Graphic 138" descr="Box trolley">
          <a:extLst>
            <a:ext uri="{FF2B5EF4-FFF2-40B4-BE49-F238E27FC236}">
              <a16:creationId xmlns:a16="http://schemas.microsoft.com/office/drawing/2014/main" id="{85F00CC0-074C-4FCC-8BA8-7D662EDE81DA}"/>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40450" y="925712"/>
          <a:ext cx="511174" cy="482203"/>
        </a:xfrm>
        <a:prstGeom prst="rect">
          <a:avLst/>
        </a:prstGeom>
      </xdr:spPr>
    </xdr:pic>
    <xdr:clientData/>
  </xdr:twoCellAnchor>
  <xdr:twoCellAnchor>
    <xdr:from>
      <xdr:col>3</xdr:col>
      <xdr:colOff>253758</xdr:colOff>
      <xdr:row>9</xdr:row>
      <xdr:rowOff>22252</xdr:rowOff>
    </xdr:from>
    <xdr:to>
      <xdr:col>13</xdr:col>
      <xdr:colOff>0</xdr:colOff>
      <xdr:row>21</xdr:row>
      <xdr:rowOff>76200</xdr:rowOff>
    </xdr:to>
    <xdr:grpSp>
      <xdr:nvGrpSpPr>
        <xdr:cNvPr id="6" name="Group 5">
          <a:extLst>
            <a:ext uri="{FF2B5EF4-FFF2-40B4-BE49-F238E27FC236}">
              <a16:creationId xmlns:a16="http://schemas.microsoft.com/office/drawing/2014/main" id="{6212380A-DC08-404F-85D4-F87FA4F1FB7D}"/>
            </a:ext>
          </a:extLst>
        </xdr:cNvPr>
        <xdr:cNvGrpSpPr/>
      </xdr:nvGrpSpPr>
      <xdr:grpSpPr>
        <a:xfrm>
          <a:off x="2093518" y="1783725"/>
          <a:ext cx="5878777" cy="2402578"/>
          <a:chOff x="2082558" y="2016152"/>
          <a:chExt cx="5842242" cy="2187548"/>
        </a:xfrm>
      </xdr:grpSpPr>
      <xdr:sp macro="" textlink="">
        <xdr:nvSpPr>
          <xdr:cNvPr id="29" name="Rectangle: Rounded Corners 28">
            <a:extLst>
              <a:ext uri="{FF2B5EF4-FFF2-40B4-BE49-F238E27FC236}">
                <a16:creationId xmlns:a16="http://schemas.microsoft.com/office/drawing/2014/main" id="{441CF6C6-63D0-4212-9ECE-35AF51544162}"/>
              </a:ext>
            </a:extLst>
          </xdr:cNvPr>
          <xdr:cNvSpPr/>
        </xdr:nvSpPr>
        <xdr:spPr>
          <a:xfrm>
            <a:off x="2082558" y="2016152"/>
            <a:ext cx="5842242" cy="2187548"/>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xmlns:a14="http://schemas.microsoft.com/office/drawing/2010/main">
        <mc:Choice Requires="a14">
          <xdr:graphicFrame macro="">
            <xdr:nvGraphicFramePr>
              <xdr:cNvPr id="53" name="Months">
                <a:extLst>
                  <a:ext uri="{FF2B5EF4-FFF2-40B4-BE49-F238E27FC236}">
                    <a16:creationId xmlns:a16="http://schemas.microsoft.com/office/drawing/2014/main" id="{3EE3F272-59A4-4EE7-A058-E2C0168FEA52}"/>
                  </a:ext>
                </a:extLst>
              </xdr:cNvPr>
              <xdr:cNvGraphicFramePr/>
            </xdr:nvGraphicFramePr>
            <xdr:xfrm>
              <a:off x="2171700" y="2374901"/>
              <a:ext cx="5664200" cy="332819"/>
            </xdr:xfrm>
            <a:graphic>
              <a:graphicData uri="http://schemas.microsoft.com/office/drawing/2010/slicer">
                <sle:slicer xmlns:sle="http://schemas.microsoft.com/office/drawing/2010/slicer" name="Months"/>
              </a:graphicData>
            </a:graphic>
          </xdr:graphicFrame>
        </mc:Choice>
        <mc:Fallback xmlns="">
          <xdr:sp macro="" textlink="">
            <xdr:nvSpPr>
              <xdr:cNvPr id="0" name=""/>
              <xdr:cNvSpPr>
                <a:spLocks noTextEdit="1"/>
              </xdr:cNvSpPr>
            </xdr:nvSpPr>
            <xdr:spPr>
              <a:xfrm>
                <a:off x="2171700" y="2120494"/>
                <a:ext cx="5664200" cy="35600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sp macro="" textlink="">
        <xdr:nvSpPr>
          <xdr:cNvPr id="3" name="TextBox 2">
            <a:extLst>
              <a:ext uri="{FF2B5EF4-FFF2-40B4-BE49-F238E27FC236}">
                <a16:creationId xmlns:a16="http://schemas.microsoft.com/office/drawing/2014/main" id="{CD2FDDAB-D953-4D3B-ADC7-17BE8E05410C}"/>
              </a:ext>
            </a:extLst>
          </xdr:cNvPr>
          <xdr:cNvSpPr txBox="1"/>
        </xdr:nvSpPr>
        <xdr:spPr>
          <a:xfrm>
            <a:off x="2222500" y="2108200"/>
            <a:ext cx="4241800" cy="203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FF0000"/>
                </a:solidFill>
              </a:rPr>
              <a:t>BÁO</a:t>
            </a:r>
            <a:r>
              <a:rPr lang="en-US" sz="1200" b="1" baseline="0">
                <a:solidFill>
                  <a:srgbClr val="FF0000"/>
                </a:solidFill>
              </a:rPr>
              <a:t> CÁO GIAI ĐOẠN</a:t>
            </a:r>
            <a:endParaRPr lang="en-US" sz="1200" b="1">
              <a:solidFill>
                <a:srgbClr val="FF0000"/>
              </a:solidFill>
            </a:endParaRPr>
          </a:p>
        </xdr:txBody>
      </xdr:sp>
      <mc:AlternateContent xmlns:mc="http://schemas.openxmlformats.org/markup-compatibility/2006" xmlns:a14="http://schemas.microsoft.com/office/drawing/2010/main">
        <mc:Choice Requires="a14">
          <xdr:graphicFrame macro="">
            <xdr:nvGraphicFramePr>
              <xdr:cNvPr id="55" name="JOURS">
                <a:extLst>
                  <a:ext uri="{FF2B5EF4-FFF2-40B4-BE49-F238E27FC236}">
                    <a16:creationId xmlns:a16="http://schemas.microsoft.com/office/drawing/2014/main" id="{3C5EB907-8023-46CA-8C8C-83572B42AB00}"/>
                  </a:ext>
                </a:extLst>
              </xdr:cNvPr>
              <xdr:cNvGraphicFramePr/>
            </xdr:nvGraphicFramePr>
            <xdr:xfrm>
              <a:off x="2171700" y="2695849"/>
              <a:ext cx="5664200" cy="1377251"/>
            </xdr:xfrm>
            <a:graphic>
              <a:graphicData uri="http://schemas.microsoft.com/office/drawing/2010/slicer">
                <sle:slicer xmlns:sle="http://schemas.microsoft.com/office/drawing/2010/slicer" name="JOURS"/>
              </a:graphicData>
            </a:graphic>
          </xdr:graphicFrame>
        </mc:Choice>
        <mc:Fallback xmlns="">
          <xdr:sp macro="" textlink="">
            <xdr:nvSpPr>
              <xdr:cNvPr id="0" name=""/>
              <xdr:cNvSpPr>
                <a:spLocks noTextEdit="1"/>
              </xdr:cNvSpPr>
            </xdr:nvSpPr>
            <xdr:spPr>
              <a:xfrm>
                <a:off x="2171700" y="2463801"/>
                <a:ext cx="5664200" cy="1473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13</xdr:col>
      <xdr:colOff>202958</xdr:colOff>
      <xdr:row>22</xdr:row>
      <xdr:rowOff>22252</xdr:rowOff>
    </xdr:from>
    <xdr:to>
      <xdr:col>22</xdr:col>
      <xdr:colOff>558800</xdr:colOff>
      <xdr:row>34</xdr:row>
      <xdr:rowOff>76200</xdr:rowOff>
    </xdr:to>
    <xdr:sp macro="" textlink="">
      <xdr:nvSpPr>
        <xdr:cNvPr id="59" name="Rectangle: Rounded Corners 58">
          <a:extLst>
            <a:ext uri="{FF2B5EF4-FFF2-40B4-BE49-F238E27FC236}">
              <a16:creationId xmlns:a16="http://schemas.microsoft.com/office/drawing/2014/main" id="{1E67E945-555A-4F69-9ABE-CF4A62AD1E03}"/>
            </a:ext>
          </a:extLst>
        </xdr:cNvPr>
        <xdr:cNvSpPr/>
      </xdr:nvSpPr>
      <xdr:spPr>
        <a:xfrm>
          <a:off x="8127758" y="4213252"/>
          <a:ext cx="5842242" cy="2339948"/>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253758</xdr:colOff>
      <xdr:row>22</xdr:row>
      <xdr:rowOff>22252</xdr:rowOff>
    </xdr:from>
    <xdr:to>
      <xdr:col>13</xdr:col>
      <xdr:colOff>0</xdr:colOff>
      <xdr:row>34</xdr:row>
      <xdr:rowOff>76200</xdr:rowOff>
    </xdr:to>
    <xdr:sp macro="" textlink="">
      <xdr:nvSpPr>
        <xdr:cNvPr id="60" name="Rectangle: Rounded Corners 59">
          <a:extLst>
            <a:ext uri="{FF2B5EF4-FFF2-40B4-BE49-F238E27FC236}">
              <a16:creationId xmlns:a16="http://schemas.microsoft.com/office/drawing/2014/main" id="{6CAD0FFD-6D27-4AA2-B831-67E9C27551E4}"/>
            </a:ext>
          </a:extLst>
        </xdr:cNvPr>
        <xdr:cNvSpPr/>
      </xdr:nvSpPr>
      <xdr:spPr>
        <a:xfrm>
          <a:off x="2082558" y="4213252"/>
          <a:ext cx="5842242" cy="2339948"/>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202958</xdr:colOff>
      <xdr:row>9</xdr:row>
      <xdr:rowOff>22252</xdr:rowOff>
    </xdr:from>
    <xdr:to>
      <xdr:col>22</xdr:col>
      <xdr:colOff>558800</xdr:colOff>
      <xdr:row>21</xdr:row>
      <xdr:rowOff>76200</xdr:rowOff>
    </xdr:to>
    <xdr:sp macro="" textlink="">
      <xdr:nvSpPr>
        <xdr:cNvPr id="61" name="Rectangle: Rounded Corners 60">
          <a:extLst>
            <a:ext uri="{FF2B5EF4-FFF2-40B4-BE49-F238E27FC236}">
              <a16:creationId xmlns:a16="http://schemas.microsoft.com/office/drawing/2014/main" id="{419975D6-7815-4203-AC21-8D4C148C046B}"/>
            </a:ext>
          </a:extLst>
        </xdr:cNvPr>
        <xdr:cNvSpPr/>
      </xdr:nvSpPr>
      <xdr:spPr>
        <a:xfrm>
          <a:off x="8127758" y="1736752"/>
          <a:ext cx="5842242" cy="2339948"/>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469658</xdr:colOff>
      <xdr:row>22</xdr:row>
      <xdr:rowOff>111152</xdr:rowOff>
    </xdr:from>
    <xdr:to>
      <xdr:col>10</xdr:col>
      <xdr:colOff>444258</xdr:colOff>
      <xdr:row>23</xdr:row>
      <xdr:rowOff>138008</xdr:rowOff>
    </xdr:to>
    <xdr:sp macro="" textlink="">
      <xdr:nvSpPr>
        <xdr:cNvPr id="52" name="TextBox 51">
          <a:extLst>
            <a:ext uri="{FF2B5EF4-FFF2-40B4-BE49-F238E27FC236}">
              <a16:creationId xmlns:a16="http://schemas.microsoft.com/office/drawing/2014/main" id="{5F860907-94F8-484E-9A1C-B44ABE0C23C9}"/>
            </a:ext>
          </a:extLst>
        </xdr:cNvPr>
        <xdr:cNvSpPr txBox="1"/>
      </xdr:nvSpPr>
      <xdr:spPr>
        <a:xfrm>
          <a:off x="2298458" y="4302152"/>
          <a:ext cx="4241800" cy="2173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baseline="0">
              <a:solidFill>
                <a:srgbClr val="FF0000"/>
              </a:solidFill>
            </a:rPr>
            <a:t>DOANH THU KHÁCH HÀNG</a:t>
          </a:r>
          <a:endParaRPr lang="en-US" sz="1200" b="1">
            <a:solidFill>
              <a:srgbClr val="FF0000"/>
            </a:solidFill>
          </a:endParaRPr>
        </a:p>
      </xdr:txBody>
    </xdr:sp>
    <xdr:clientData/>
  </xdr:twoCellAnchor>
  <xdr:twoCellAnchor>
    <xdr:from>
      <xdr:col>3</xdr:col>
      <xdr:colOff>398860</xdr:colOff>
      <xdr:row>22</xdr:row>
      <xdr:rowOff>119062</xdr:rowOff>
    </xdr:from>
    <xdr:to>
      <xdr:col>13</xdr:col>
      <xdr:colOff>202406</xdr:colOff>
      <xdr:row>34</xdr:row>
      <xdr:rowOff>41673</xdr:rowOff>
    </xdr:to>
    <xdr:graphicFrame macro="">
      <xdr:nvGraphicFramePr>
        <xdr:cNvPr id="54" name="Chart 53">
          <a:extLst>
            <a:ext uri="{FF2B5EF4-FFF2-40B4-BE49-F238E27FC236}">
              <a16:creationId xmlns:a16="http://schemas.microsoft.com/office/drawing/2014/main" id="{45CD95B5-A386-40FF-8412-A43ED9B14D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13</xdr:col>
      <xdr:colOff>406400</xdr:colOff>
      <xdr:row>23</xdr:row>
      <xdr:rowOff>0</xdr:rowOff>
    </xdr:from>
    <xdr:to>
      <xdr:col>22</xdr:col>
      <xdr:colOff>584200</xdr:colOff>
      <xdr:row>34</xdr:row>
      <xdr:rowOff>50800</xdr:rowOff>
    </xdr:to>
    <xdr:graphicFrame macro="">
      <xdr:nvGraphicFramePr>
        <xdr:cNvPr id="58" name="Chart 57">
          <a:extLst>
            <a:ext uri="{FF2B5EF4-FFF2-40B4-BE49-F238E27FC236}">
              <a16:creationId xmlns:a16="http://schemas.microsoft.com/office/drawing/2014/main" id="{2BCAC74E-3348-4C66-9650-7426637463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13</xdr:col>
      <xdr:colOff>355358</xdr:colOff>
      <xdr:row>22</xdr:row>
      <xdr:rowOff>136552</xdr:rowOff>
    </xdr:from>
    <xdr:to>
      <xdr:col>20</xdr:col>
      <xdr:colOff>329958</xdr:colOff>
      <xdr:row>23</xdr:row>
      <xdr:rowOff>163408</xdr:rowOff>
    </xdr:to>
    <xdr:sp macro="" textlink="">
      <xdr:nvSpPr>
        <xdr:cNvPr id="62" name="TextBox 61">
          <a:extLst>
            <a:ext uri="{FF2B5EF4-FFF2-40B4-BE49-F238E27FC236}">
              <a16:creationId xmlns:a16="http://schemas.microsoft.com/office/drawing/2014/main" id="{0B1E09C8-A957-4834-946D-670B2FC28264}"/>
            </a:ext>
          </a:extLst>
        </xdr:cNvPr>
        <xdr:cNvSpPr txBox="1"/>
      </xdr:nvSpPr>
      <xdr:spPr>
        <a:xfrm>
          <a:off x="8280158" y="4327552"/>
          <a:ext cx="4241800" cy="2173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FF0000"/>
              </a:solidFill>
            </a:rPr>
            <a:t>DOANH</a:t>
          </a:r>
          <a:r>
            <a:rPr lang="en-US" sz="1200" b="1" baseline="0">
              <a:solidFill>
                <a:srgbClr val="FF0000"/>
              </a:solidFill>
            </a:rPr>
            <a:t> THU NHÂN VIÊN BÁN HÀNG</a:t>
          </a:r>
          <a:endParaRPr lang="en-US" sz="1200" b="1">
            <a:solidFill>
              <a:srgbClr val="FF0000"/>
            </a:solidFill>
          </a:endParaRPr>
        </a:p>
      </xdr:txBody>
    </xdr:sp>
    <xdr:clientData/>
  </xdr:twoCellAnchor>
  <xdr:twoCellAnchor>
    <xdr:from>
      <xdr:col>13</xdr:col>
      <xdr:colOff>291858</xdr:colOff>
      <xdr:row>9</xdr:row>
      <xdr:rowOff>73052</xdr:rowOff>
    </xdr:from>
    <xdr:to>
      <xdr:col>20</xdr:col>
      <xdr:colOff>266458</xdr:colOff>
      <xdr:row>10</xdr:row>
      <xdr:rowOff>99908</xdr:rowOff>
    </xdr:to>
    <xdr:sp macro="" textlink="">
      <xdr:nvSpPr>
        <xdr:cNvPr id="63" name="TextBox 62">
          <a:extLst>
            <a:ext uri="{FF2B5EF4-FFF2-40B4-BE49-F238E27FC236}">
              <a16:creationId xmlns:a16="http://schemas.microsoft.com/office/drawing/2014/main" id="{6F1D9F53-3302-4FBC-9EAB-DD1AE1D8E061}"/>
            </a:ext>
          </a:extLst>
        </xdr:cNvPr>
        <xdr:cNvSpPr txBox="1"/>
      </xdr:nvSpPr>
      <xdr:spPr>
        <a:xfrm>
          <a:off x="8216658" y="1787552"/>
          <a:ext cx="4241800" cy="2173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FF0000"/>
              </a:solidFill>
            </a:rPr>
            <a:t>SỐ</a:t>
          </a:r>
          <a:r>
            <a:rPr lang="en-US" sz="1200" b="1" baseline="0">
              <a:solidFill>
                <a:srgbClr val="FF0000"/>
              </a:solidFill>
            </a:rPr>
            <a:t> LƯỢNG HÓA ĐƠN THEO GIÁ TRỊ ĐƠN HÀNG</a:t>
          </a:r>
          <a:endParaRPr lang="en-US" sz="1200" b="1">
            <a:solidFill>
              <a:srgbClr val="FF0000"/>
            </a:solidFill>
          </a:endParaRPr>
        </a:p>
      </xdr:txBody>
    </xdr:sp>
    <xdr:clientData/>
  </xdr:twoCellAnchor>
  <xdr:twoCellAnchor>
    <xdr:from>
      <xdr:col>13</xdr:col>
      <xdr:colOff>393700</xdr:colOff>
      <xdr:row>10</xdr:row>
      <xdr:rowOff>76200</xdr:rowOff>
    </xdr:from>
    <xdr:to>
      <xdr:col>22</xdr:col>
      <xdr:colOff>330200</xdr:colOff>
      <xdr:row>21</xdr:row>
      <xdr:rowOff>139700</xdr:rowOff>
    </xdr:to>
    <xdr:graphicFrame macro="">
      <xdr:nvGraphicFramePr>
        <xdr:cNvPr id="57" name="Chart 56">
          <a:extLst>
            <a:ext uri="{FF2B5EF4-FFF2-40B4-BE49-F238E27FC236}">
              <a16:creationId xmlns:a16="http://schemas.microsoft.com/office/drawing/2014/main" id="{E4BF8CCE-0B39-4E90-AD7F-615DB73335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84541</xdr:colOff>
      <xdr:row>35</xdr:row>
      <xdr:rowOff>38100</xdr:rowOff>
    </xdr:to>
    <xdr:grpSp>
      <xdr:nvGrpSpPr>
        <xdr:cNvPr id="2" name="Group 1">
          <a:extLst>
            <a:ext uri="{FF2B5EF4-FFF2-40B4-BE49-F238E27FC236}">
              <a16:creationId xmlns:a16="http://schemas.microsoft.com/office/drawing/2014/main" id="{B330CBDF-64B7-4B19-9142-74D5AE0ED87A}"/>
            </a:ext>
          </a:extLst>
        </xdr:cNvPr>
        <xdr:cNvGrpSpPr/>
      </xdr:nvGrpSpPr>
      <xdr:grpSpPr>
        <a:xfrm>
          <a:off x="0" y="0"/>
          <a:ext cx="1902950" cy="6604577"/>
          <a:chOff x="0" y="0"/>
          <a:chExt cx="1838330" cy="5705475"/>
        </a:xfrm>
      </xdr:grpSpPr>
      <xdr:sp macro="" textlink="">
        <xdr:nvSpPr>
          <xdr:cNvPr id="3" name="Rectangle 2">
            <a:extLst>
              <a:ext uri="{FF2B5EF4-FFF2-40B4-BE49-F238E27FC236}">
                <a16:creationId xmlns:a16="http://schemas.microsoft.com/office/drawing/2014/main" id="{FFF8B0C3-846E-4AF1-8886-9A8175009773}"/>
              </a:ext>
            </a:extLst>
          </xdr:cNvPr>
          <xdr:cNvSpPr/>
        </xdr:nvSpPr>
        <xdr:spPr>
          <a:xfrm>
            <a:off x="0" y="0"/>
            <a:ext cx="1828800" cy="5705475"/>
          </a:xfrm>
          <a:prstGeom prst="rect">
            <a:avLst/>
          </a:prstGeom>
          <a:solidFill>
            <a:srgbClr val="FF99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DE5A00"/>
              </a:solidFill>
            </a:endParaRPr>
          </a:p>
        </xdr:txBody>
      </xdr:sp>
      <xdr:sp macro="" textlink="">
        <xdr:nvSpPr>
          <xdr:cNvPr id="4" name="Rectangle: Top Corners Rounded 3">
            <a:extLst>
              <a:ext uri="{FF2B5EF4-FFF2-40B4-BE49-F238E27FC236}">
                <a16:creationId xmlns:a16="http://schemas.microsoft.com/office/drawing/2014/main" id="{B24FAFAB-A943-4D5E-92FF-09EE0F3E3DD2}"/>
              </a:ext>
            </a:extLst>
          </xdr:cNvPr>
          <xdr:cNvSpPr/>
        </xdr:nvSpPr>
        <xdr:spPr>
          <a:xfrm rot="16200000">
            <a:off x="-1574883" y="2279732"/>
            <a:ext cx="5302421" cy="1524005"/>
          </a:xfrm>
          <a:prstGeom prst="round2SameRect">
            <a:avLst/>
          </a:prstGeom>
          <a:solidFill>
            <a:srgbClr val="FF33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9933"/>
              </a:solidFill>
            </a:endParaRPr>
          </a:p>
        </xdr:txBody>
      </xdr:sp>
      <xdr:pic>
        <xdr:nvPicPr>
          <xdr:cNvPr id="5" name="Picture 4">
            <a:extLst>
              <a:ext uri="{FF2B5EF4-FFF2-40B4-BE49-F238E27FC236}">
                <a16:creationId xmlns:a16="http://schemas.microsoft.com/office/drawing/2014/main" id="{6D66E058-BE61-410B-90FB-B61499D9026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016" y="816551"/>
            <a:ext cx="1304070" cy="323849"/>
          </a:xfrm>
          <a:prstGeom prst="rect">
            <a:avLst/>
          </a:prstGeom>
        </xdr:spPr>
      </xdr:pic>
    </xdr:grpSp>
    <xdr:clientData/>
  </xdr:twoCellAnchor>
  <xdr:twoCellAnchor>
    <xdr:from>
      <xdr:col>0</xdr:col>
      <xdr:colOff>393802</xdr:colOff>
      <xdr:row>16</xdr:row>
      <xdr:rowOff>139085</xdr:rowOff>
    </xdr:from>
    <xdr:to>
      <xdr:col>3</xdr:col>
      <xdr:colOff>270155</xdr:colOff>
      <xdr:row>20</xdr:row>
      <xdr:rowOff>6945</xdr:rowOff>
    </xdr:to>
    <xdr:sp macro="" textlink="">
      <xdr:nvSpPr>
        <xdr:cNvPr id="6" name="Rectangle: Rounded Corners 5">
          <a:extLst>
            <a:ext uri="{FF2B5EF4-FFF2-40B4-BE49-F238E27FC236}">
              <a16:creationId xmlns:a16="http://schemas.microsoft.com/office/drawing/2014/main" id="{761D0F07-B1D4-4C0F-9FD6-25D3FCE687AA}"/>
            </a:ext>
          </a:extLst>
        </xdr:cNvPr>
        <xdr:cNvSpPr/>
      </xdr:nvSpPr>
      <xdr:spPr>
        <a:xfrm>
          <a:off x="393802" y="3187085"/>
          <a:ext cx="1705153" cy="629860"/>
        </a:xfrm>
        <a:prstGeom prst="roundRect">
          <a:avLst>
            <a:gd name="adj" fmla="val 50000"/>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200" b="1">
            <a:solidFill>
              <a:srgbClr val="C00000"/>
            </a:solidFill>
          </a:endParaRPr>
        </a:p>
      </xdr:txBody>
    </xdr:sp>
    <xdr:clientData/>
  </xdr:twoCellAnchor>
  <xdr:twoCellAnchor>
    <xdr:from>
      <xdr:col>3</xdr:col>
      <xdr:colOff>47624</xdr:colOff>
      <xdr:row>0</xdr:row>
      <xdr:rowOff>0</xdr:rowOff>
    </xdr:from>
    <xdr:to>
      <xdr:col>23</xdr:col>
      <xdr:colOff>165100</xdr:colOff>
      <xdr:row>35</xdr:row>
      <xdr:rowOff>76200</xdr:rowOff>
    </xdr:to>
    <xdr:pic>
      <xdr:nvPicPr>
        <xdr:cNvPr id="7" name="Picture 6">
          <a:extLst>
            <a:ext uri="{FF2B5EF4-FFF2-40B4-BE49-F238E27FC236}">
              <a16:creationId xmlns:a16="http://schemas.microsoft.com/office/drawing/2014/main" id="{EDD14ECF-662D-4960-9476-98D997CA5968}"/>
            </a:ext>
          </a:extLst>
        </xdr:cNvPr>
        <xdr:cNvPicPr>
          <a:picLocks noChangeAspect="1"/>
        </xdr:cNvPicPr>
      </xdr:nvPicPr>
      <xdr:blipFill>
        <a:blip xmlns:r="http://schemas.openxmlformats.org/officeDocument/2006/relationships" r:embed="rId2">
          <a:lum bright="70000" contrast="-70000"/>
          <a:extLst>
            <a:ext uri="{BEBA8EAE-BF5A-486C-A8C5-ECC9F3942E4B}">
              <a14:imgProps xmlns:a14="http://schemas.microsoft.com/office/drawing/2010/main">
                <a14:imgLayer r:embed="rId3">
                  <a14:imgEffect>
                    <a14:colorTemperature colorTemp="4686"/>
                  </a14:imgEffect>
                  <a14:imgEffect>
                    <a14:saturation sat="33000"/>
                  </a14:imgEffect>
                  <a14:imgEffect>
                    <a14:brightnessContrast bright="24000"/>
                  </a14:imgEffect>
                </a14:imgLayer>
              </a14:imgProps>
            </a:ext>
            <a:ext uri="{28A0092B-C50C-407E-A947-70E740481C1C}">
              <a14:useLocalDpi xmlns:a14="http://schemas.microsoft.com/office/drawing/2010/main" val="0"/>
            </a:ext>
          </a:extLst>
        </a:blip>
        <a:stretch>
          <a:fillRect/>
        </a:stretch>
      </xdr:blipFill>
      <xdr:spPr>
        <a:xfrm>
          <a:off x="1891172" y="0"/>
          <a:ext cx="12407799" cy="6528619"/>
        </a:xfrm>
        <a:prstGeom prst="rect">
          <a:avLst/>
        </a:prstGeom>
        <a:solidFill>
          <a:schemeClr val="bg1">
            <a:alpha val="0"/>
          </a:schemeClr>
        </a:solidFill>
        <a:effectLst>
          <a:glow rad="127000">
            <a:schemeClr val="accent1">
              <a:alpha val="0"/>
            </a:schemeClr>
          </a:glow>
          <a:outerShdw blurRad="101600" dist="2540000" dir="5400000" algn="ctr" rotWithShape="0">
            <a:srgbClr val="000000">
              <a:alpha val="0"/>
            </a:srgbClr>
          </a:outerShdw>
          <a:reflection stA="0" endPos="70000" dist="50800" dir="5400000" sy="-100000" algn="bl" rotWithShape="0"/>
        </a:effectLst>
      </xdr:spPr>
    </xdr:pic>
    <xdr:clientData/>
  </xdr:twoCellAnchor>
  <xdr:twoCellAnchor>
    <xdr:from>
      <xdr:col>0</xdr:col>
      <xdr:colOff>519141</xdr:colOff>
      <xdr:row>10</xdr:row>
      <xdr:rowOff>61899</xdr:rowOff>
    </xdr:from>
    <xdr:to>
      <xdr:col>3</xdr:col>
      <xdr:colOff>256701</xdr:colOff>
      <xdr:row>13</xdr:row>
      <xdr:rowOff>123427</xdr:rowOff>
    </xdr:to>
    <xdr:sp macro="" textlink="">
      <xdr:nvSpPr>
        <xdr:cNvPr id="8" name="TextBox 7">
          <a:hlinkClick xmlns:r="http://schemas.openxmlformats.org/officeDocument/2006/relationships" r:id="rId4"/>
          <a:extLst>
            <a:ext uri="{FF2B5EF4-FFF2-40B4-BE49-F238E27FC236}">
              <a16:creationId xmlns:a16="http://schemas.microsoft.com/office/drawing/2014/main" id="{872B5457-2540-4D76-9346-8E79FAAD2B5C}"/>
            </a:ext>
          </a:extLst>
        </xdr:cNvPr>
        <xdr:cNvSpPr txBox="1"/>
      </xdr:nvSpPr>
      <xdr:spPr>
        <a:xfrm>
          <a:off x="519141" y="1938035"/>
          <a:ext cx="1555969" cy="6243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THÔNG</a:t>
          </a:r>
          <a:r>
            <a:rPr lang="en-US" sz="1400" b="1" baseline="0">
              <a:solidFill>
                <a:schemeClr val="bg1"/>
              </a:solidFill>
              <a:effectLst/>
              <a:latin typeface="+mn-lt"/>
              <a:ea typeface="+mn-ea"/>
              <a:cs typeface="+mn-cs"/>
            </a:rPr>
            <a:t> TIN </a:t>
          </a:r>
        </a:p>
        <a:p>
          <a:pPr marL="0" marR="0" lvl="0" indent="0" algn="ctr" defTabSz="914400" eaLnBrk="1" fontAlgn="auto" latinLnBrk="0" hangingPunct="1">
            <a:lnSpc>
              <a:spcPct val="100000"/>
            </a:lnSpc>
            <a:spcBef>
              <a:spcPts val="0"/>
            </a:spcBef>
            <a:spcAft>
              <a:spcPts val="0"/>
            </a:spcAft>
            <a:buClrTx/>
            <a:buSzTx/>
            <a:buFontTx/>
            <a:buNone/>
            <a:tabLst/>
            <a:defRPr/>
          </a:pPr>
          <a:r>
            <a:rPr lang="en-US" sz="1400" b="1" baseline="0">
              <a:solidFill>
                <a:schemeClr val="bg1"/>
              </a:solidFill>
              <a:effectLst/>
              <a:latin typeface="+mn-lt"/>
              <a:ea typeface="+mn-ea"/>
              <a:cs typeface="+mn-cs"/>
            </a:rPr>
            <a:t>CHUNG</a:t>
          </a:r>
          <a:endParaRPr lang="en-US" sz="1400">
            <a:solidFill>
              <a:schemeClr val="bg1"/>
            </a:solidFill>
            <a:effectLst/>
          </a:endParaRPr>
        </a:p>
        <a:p>
          <a:endParaRPr lang="en-US" sz="1100"/>
        </a:p>
      </xdr:txBody>
    </xdr:sp>
    <xdr:clientData/>
  </xdr:twoCellAnchor>
  <xdr:twoCellAnchor>
    <xdr:from>
      <xdr:col>1</xdr:col>
      <xdr:colOff>44208</xdr:colOff>
      <xdr:row>17</xdr:row>
      <xdr:rowOff>143244</xdr:rowOff>
    </xdr:from>
    <xdr:to>
      <xdr:col>3</xdr:col>
      <xdr:colOff>125498</xdr:colOff>
      <xdr:row>19</xdr:row>
      <xdr:rowOff>40809</xdr:rowOff>
    </xdr:to>
    <xdr:sp macro="" textlink="">
      <xdr:nvSpPr>
        <xdr:cNvPr id="9" name="TextBox 8">
          <a:extLst>
            <a:ext uri="{FF2B5EF4-FFF2-40B4-BE49-F238E27FC236}">
              <a16:creationId xmlns:a16="http://schemas.microsoft.com/office/drawing/2014/main" id="{86343EBC-1B04-411F-A015-916D26EA77E8}"/>
            </a:ext>
          </a:extLst>
        </xdr:cNvPr>
        <xdr:cNvSpPr txBox="1"/>
      </xdr:nvSpPr>
      <xdr:spPr>
        <a:xfrm>
          <a:off x="650344" y="3332676"/>
          <a:ext cx="1293563" cy="2727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ysClr val="windowText" lastClr="000000"/>
              </a:solidFill>
              <a:effectLst/>
              <a:latin typeface="+mn-lt"/>
              <a:ea typeface="+mn-ea"/>
              <a:cs typeface="+mn-cs"/>
            </a:rPr>
            <a:t>DOANH SỐ</a:t>
          </a:r>
          <a:endParaRPr lang="en-US" sz="1400" b="1">
            <a:solidFill>
              <a:sysClr val="windowText" lastClr="000000"/>
            </a:solidFill>
            <a:effectLst/>
          </a:endParaRPr>
        </a:p>
        <a:p>
          <a:endParaRPr lang="en-US" sz="1400"/>
        </a:p>
      </xdr:txBody>
    </xdr:sp>
    <xdr:clientData/>
  </xdr:twoCellAnchor>
  <xdr:twoCellAnchor>
    <xdr:from>
      <xdr:col>1</xdr:col>
      <xdr:colOff>44208</xdr:colOff>
      <xdr:row>23</xdr:row>
      <xdr:rowOff>176080</xdr:rowOff>
    </xdr:from>
    <xdr:to>
      <xdr:col>3</xdr:col>
      <xdr:colOff>125498</xdr:colOff>
      <xdr:row>25</xdr:row>
      <xdr:rowOff>76792</xdr:rowOff>
    </xdr:to>
    <xdr:sp macro="" textlink="">
      <xdr:nvSpPr>
        <xdr:cNvPr id="10" name="TextBox 9">
          <a:hlinkClick xmlns:r="http://schemas.openxmlformats.org/officeDocument/2006/relationships" r:id="rId5"/>
          <a:extLst>
            <a:ext uri="{FF2B5EF4-FFF2-40B4-BE49-F238E27FC236}">
              <a16:creationId xmlns:a16="http://schemas.microsoft.com/office/drawing/2014/main" id="{98FF8A7A-376A-41BC-BD85-8AD74F6FE055}"/>
            </a:ext>
          </a:extLst>
        </xdr:cNvPr>
        <xdr:cNvSpPr txBox="1"/>
      </xdr:nvSpPr>
      <xdr:spPr>
        <a:xfrm>
          <a:off x="650344" y="4491194"/>
          <a:ext cx="1293563" cy="2759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KHÁCH</a:t>
          </a:r>
          <a:r>
            <a:rPr lang="en-US" sz="1400" b="1" baseline="0">
              <a:solidFill>
                <a:schemeClr val="bg1"/>
              </a:solidFill>
              <a:effectLst/>
              <a:latin typeface="+mn-lt"/>
              <a:ea typeface="+mn-ea"/>
              <a:cs typeface="+mn-cs"/>
            </a:rPr>
            <a:t> HÀNG</a:t>
          </a:r>
          <a:endParaRPr lang="en-US" sz="1400">
            <a:solidFill>
              <a:schemeClr val="bg1"/>
            </a:solidFill>
            <a:effectLst/>
          </a:endParaRPr>
        </a:p>
        <a:p>
          <a:endParaRPr lang="en-US" sz="1400"/>
        </a:p>
      </xdr:txBody>
    </xdr:sp>
    <xdr:clientData/>
  </xdr:twoCellAnchor>
  <xdr:twoCellAnchor>
    <xdr:from>
      <xdr:col>1</xdr:col>
      <xdr:colOff>44208</xdr:colOff>
      <xdr:row>29</xdr:row>
      <xdr:rowOff>154336</xdr:rowOff>
    </xdr:from>
    <xdr:to>
      <xdr:col>3</xdr:col>
      <xdr:colOff>125498</xdr:colOff>
      <xdr:row>34</xdr:row>
      <xdr:rowOff>14430</xdr:rowOff>
    </xdr:to>
    <xdr:sp macro="" textlink="">
      <xdr:nvSpPr>
        <xdr:cNvPr id="11" name="TextBox 10">
          <a:hlinkClick xmlns:r="http://schemas.openxmlformats.org/officeDocument/2006/relationships" r:id="rId6"/>
          <a:extLst>
            <a:ext uri="{FF2B5EF4-FFF2-40B4-BE49-F238E27FC236}">
              <a16:creationId xmlns:a16="http://schemas.microsoft.com/office/drawing/2014/main" id="{7D5FF2B1-607F-4361-BC09-C22C1DD5564F}"/>
            </a:ext>
          </a:extLst>
        </xdr:cNvPr>
        <xdr:cNvSpPr txBox="1"/>
      </xdr:nvSpPr>
      <xdr:spPr>
        <a:xfrm>
          <a:off x="650344" y="5595131"/>
          <a:ext cx="1293563" cy="798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VÙNG</a:t>
          </a:r>
          <a:r>
            <a:rPr lang="en-US" sz="1400" b="1" baseline="0">
              <a:solidFill>
                <a:schemeClr val="bg1"/>
              </a:solidFill>
              <a:effectLst/>
              <a:latin typeface="+mn-lt"/>
              <a:ea typeface="+mn-ea"/>
              <a:cs typeface="+mn-cs"/>
            </a:rPr>
            <a:t> GIAO DỊCH</a:t>
          </a:r>
          <a:endParaRPr lang="en-US" sz="1400">
            <a:solidFill>
              <a:schemeClr val="bg1"/>
            </a:solidFill>
            <a:effectLst/>
          </a:endParaRPr>
        </a:p>
        <a:p>
          <a:endParaRPr lang="en-US" sz="1400"/>
        </a:p>
      </xdr:txBody>
    </xdr:sp>
    <xdr:clientData/>
  </xdr:twoCellAnchor>
  <xdr:twoCellAnchor>
    <xdr:from>
      <xdr:col>3</xdr:col>
      <xdr:colOff>0</xdr:colOff>
      <xdr:row>0</xdr:row>
      <xdr:rowOff>0</xdr:rowOff>
    </xdr:from>
    <xdr:to>
      <xdr:col>23</xdr:col>
      <xdr:colOff>139700</xdr:colOff>
      <xdr:row>2</xdr:row>
      <xdr:rowOff>63500</xdr:rowOff>
    </xdr:to>
    <xdr:sp macro="" textlink="">
      <xdr:nvSpPr>
        <xdr:cNvPr id="12" name="Rectangle 11">
          <a:extLst>
            <a:ext uri="{FF2B5EF4-FFF2-40B4-BE49-F238E27FC236}">
              <a16:creationId xmlns:a16="http://schemas.microsoft.com/office/drawing/2014/main" id="{235E9A68-23DC-487F-B081-E925779778FB}"/>
            </a:ext>
          </a:extLst>
        </xdr:cNvPr>
        <xdr:cNvSpPr/>
      </xdr:nvSpPr>
      <xdr:spPr>
        <a:xfrm>
          <a:off x="1828800" y="0"/>
          <a:ext cx="12331700" cy="444500"/>
        </a:xfrm>
        <a:prstGeom prst="rect">
          <a:avLst/>
        </a:prstGeom>
        <a:solidFill>
          <a:srgbClr val="FF9900">
            <a:alpha val="20000"/>
          </a:srgbClr>
        </a:solidFill>
        <a:ln>
          <a:solidFill>
            <a:srgbClr val="FFCC99">
              <a:alpha val="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47064</xdr:colOff>
      <xdr:row>0</xdr:row>
      <xdr:rowOff>113180</xdr:rowOff>
    </xdr:from>
    <xdr:to>
      <xdr:col>23</xdr:col>
      <xdr:colOff>126999</xdr:colOff>
      <xdr:row>1</xdr:row>
      <xdr:rowOff>190499</xdr:rowOff>
    </xdr:to>
    <xdr:sp macro="" textlink="">
      <xdr:nvSpPr>
        <xdr:cNvPr id="13" name="TextBox 12">
          <a:extLst>
            <a:ext uri="{FF2B5EF4-FFF2-40B4-BE49-F238E27FC236}">
              <a16:creationId xmlns:a16="http://schemas.microsoft.com/office/drawing/2014/main" id="{2F7DFAE9-6B43-4856-9700-4BCE150DBCDD}"/>
            </a:ext>
          </a:extLst>
        </xdr:cNvPr>
        <xdr:cNvSpPr txBox="1"/>
      </xdr:nvSpPr>
      <xdr:spPr>
        <a:xfrm>
          <a:off x="1875864" y="113180"/>
          <a:ext cx="12271935" cy="2678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baseline="0">
              <a:solidFill>
                <a:srgbClr val="C00000"/>
              </a:solidFill>
            </a:rPr>
            <a:t>DOANH SỐ BÁN HÀNG CỦA NHÂN VIÊN</a:t>
          </a:r>
          <a:endParaRPr lang="en-US" sz="2400" b="1">
            <a:solidFill>
              <a:srgbClr val="C00000"/>
            </a:solidFill>
          </a:endParaRPr>
        </a:p>
      </xdr:txBody>
    </xdr:sp>
    <xdr:clientData/>
  </xdr:twoCellAnchor>
  <xdr:twoCellAnchor>
    <xdr:from>
      <xdr:col>3</xdr:col>
      <xdr:colOff>246228</xdr:colOff>
      <xdr:row>3</xdr:row>
      <xdr:rowOff>139556</xdr:rowOff>
    </xdr:from>
    <xdr:to>
      <xdr:col>7</xdr:col>
      <xdr:colOff>94482</xdr:colOff>
      <xdr:row>8</xdr:row>
      <xdr:rowOff>131183</xdr:rowOff>
    </xdr:to>
    <xdr:grpSp>
      <xdr:nvGrpSpPr>
        <xdr:cNvPr id="14" name="Group 13">
          <a:extLst>
            <a:ext uri="{FF2B5EF4-FFF2-40B4-BE49-F238E27FC236}">
              <a16:creationId xmlns:a16="http://schemas.microsoft.com/office/drawing/2014/main" id="{FA820C05-8F8D-4B38-AEC9-35928D299BC6}"/>
            </a:ext>
          </a:extLst>
        </xdr:cNvPr>
        <xdr:cNvGrpSpPr/>
      </xdr:nvGrpSpPr>
      <xdr:grpSpPr>
        <a:xfrm>
          <a:off x="2064637" y="702397"/>
          <a:ext cx="2272800" cy="929695"/>
          <a:chOff x="1920239" y="745369"/>
          <a:chExt cx="2202300" cy="959010"/>
        </a:xfrm>
      </xdr:grpSpPr>
      <xdr:sp macro="" textlink="">
        <xdr:nvSpPr>
          <xdr:cNvPr id="15" name="Rectangle: Rounded Corners 14">
            <a:extLst>
              <a:ext uri="{FF2B5EF4-FFF2-40B4-BE49-F238E27FC236}">
                <a16:creationId xmlns:a16="http://schemas.microsoft.com/office/drawing/2014/main" id="{9D772FD9-7789-4A97-B005-84626B95991B}"/>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Rectangle: Top Corners Rounded 15">
            <a:extLst>
              <a:ext uri="{FF2B5EF4-FFF2-40B4-BE49-F238E27FC236}">
                <a16:creationId xmlns:a16="http://schemas.microsoft.com/office/drawing/2014/main" id="{A3E28B89-81E7-4A09-BC78-A970E7384230}"/>
              </a:ext>
            </a:extLst>
          </xdr:cNvPr>
          <xdr:cNvSpPr/>
        </xdr:nvSpPr>
        <xdr:spPr>
          <a:xfrm rot="16200000">
            <a:off x="1797491" y="873027"/>
            <a:ext cx="914870" cy="669374"/>
          </a:xfrm>
          <a:prstGeom prst="round2SameRect">
            <a:avLst>
              <a:gd name="adj1" fmla="val 12832"/>
              <a:gd name="adj2" fmla="val 0"/>
            </a:avLst>
          </a:prstGeom>
          <a:solidFill>
            <a:srgbClr val="00CC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17" name="Graphic 16" descr="Bank">
            <a:extLst>
              <a:ext uri="{FF2B5EF4-FFF2-40B4-BE49-F238E27FC236}">
                <a16:creationId xmlns:a16="http://schemas.microsoft.com/office/drawing/2014/main" id="{FD6F577B-564E-4A60-8D2B-BE787485CDAA}"/>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2011270" y="937616"/>
            <a:ext cx="493857" cy="511377"/>
          </a:xfrm>
          <a:prstGeom prst="rect">
            <a:avLst/>
          </a:prstGeom>
        </xdr:spPr>
      </xdr:pic>
      <xdr:sp macro="" textlink="">
        <xdr:nvSpPr>
          <xdr:cNvPr id="18" name="TextBox 17">
            <a:extLst>
              <a:ext uri="{FF2B5EF4-FFF2-40B4-BE49-F238E27FC236}">
                <a16:creationId xmlns:a16="http://schemas.microsoft.com/office/drawing/2014/main" id="{9EE17F7E-EAB4-47D7-A0A4-2E84220A25F9}"/>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a:t>
            </a:r>
          </a:p>
          <a:p>
            <a:pPr algn="ctr"/>
            <a:r>
              <a:rPr lang="en-US" sz="1200" b="1" baseline="0">
                <a:solidFill>
                  <a:sysClr val="windowText" lastClr="000000"/>
                </a:solidFill>
              </a:rPr>
              <a:t>DOANH THU</a:t>
            </a:r>
            <a:endParaRPr lang="en-US" sz="1200" b="1">
              <a:solidFill>
                <a:sysClr val="windowText" lastClr="000000"/>
              </a:solidFill>
            </a:endParaRPr>
          </a:p>
        </xdr:txBody>
      </xdr:sp>
      <xdr:sp macro="" textlink="Calcul!B1">
        <xdr:nvSpPr>
          <xdr:cNvPr id="19" name="TextBox 18">
            <a:extLst>
              <a:ext uri="{FF2B5EF4-FFF2-40B4-BE49-F238E27FC236}">
                <a16:creationId xmlns:a16="http://schemas.microsoft.com/office/drawing/2014/main" id="{895ECBD9-4781-469B-AB03-BA6E8705296C}"/>
              </a:ext>
            </a:extLst>
          </xdr:cNvPr>
          <xdr:cNvSpPr txBox="1"/>
        </xdr:nvSpPr>
        <xdr:spPr>
          <a:xfrm>
            <a:off x="2480466" y="1111248"/>
            <a:ext cx="1642073" cy="593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5BD7226-E20B-4B3D-B70E-C56B83CDAF28}" type="TxLink">
              <a:rPr lang="en-US" sz="2400" b="1" i="0" u="none" strike="noStrike">
                <a:solidFill>
                  <a:srgbClr val="FF0000"/>
                </a:solidFill>
                <a:latin typeface="Calibri"/>
                <a:cs typeface="Calibri"/>
              </a:rPr>
              <a:pPr algn="ctr"/>
              <a:t> 435,036  € </a:t>
            </a:fld>
            <a:endParaRPr lang="en-US" sz="2400" b="1">
              <a:solidFill>
                <a:srgbClr val="FF0000"/>
              </a:solidFill>
            </a:endParaRPr>
          </a:p>
        </xdr:txBody>
      </xdr:sp>
    </xdr:grpSp>
    <xdr:clientData/>
  </xdr:twoCellAnchor>
  <xdr:twoCellAnchor>
    <xdr:from>
      <xdr:col>7</xdr:col>
      <xdr:colOff>250491</xdr:colOff>
      <xdr:row>3</xdr:row>
      <xdr:rowOff>166179</xdr:rowOff>
    </xdr:from>
    <xdr:to>
      <xdr:col>11</xdr:col>
      <xdr:colOff>69880</xdr:colOff>
      <xdr:row>8</xdr:row>
      <xdr:rowOff>104554</xdr:rowOff>
    </xdr:to>
    <xdr:grpSp>
      <xdr:nvGrpSpPr>
        <xdr:cNvPr id="20" name="Group 19">
          <a:extLst>
            <a:ext uri="{FF2B5EF4-FFF2-40B4-BE49-F238E27FC236}">
              <a16:creationId xmlns:a16="http://schemas.microsoft.com/office/drawing/2014/main" id="{289BE8D3-1BBB-4AAA-9C45-86C3C8C2C3E8}"/>
            </a:ext>
          </a:extLst>
        </xdr:cNvPr>
        <xdr:cNvGrpSpPr/>
      </xdr:nvGrpSpPr>
      <xdr:grpSpPr>
        <a:xfrm>
          <a:off x="4493446" y="729020"/>
          <a:ext cx="2243934" cy="876443"/>
          <a:chOff x="1920238" y="745363"/>
          <a:chExt cx="2175162" cy="905758"/>
        </a:xfrm>
      </xdr:grpSpPr>
      <xdr:sp macro="" textlink="">
        <xdr:nvSpPr>
          <xdr:cNvPr id="21" name="Rectangle: Rounded Corners 20">
            <a:extLst>
              <a:ext uri="{FF2B5EF4-FFF2-40B4-BE49-F238E27FC236}">
                <a16:creationId xmlns:a16="http://schemas.microsoft.com/office/drawing/2014/main" id="{2B4F82ED-41B2-4ED1-9441-511579A29922}"/>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Rectangle: Top Corners Rounded 21">
            <a:extLst>
              <a:ext uri="{FF2B5EF4-FFF2-40B4-BE49-F238E27FC236}">
                <a16:creationId xmlns:a16="http://schemas.microsoft.com/office/drawing/2014/main" id="{9F44E671-8F65-4A32-A809-9164B6E23466}"/>
              </a:ext>
            </a:extLst>
          </xdr:cNvPr>
          <xdr:cNvSpPr/>
        </xdr:nvSpPr>
        <xdr:spPr>
          <a:xfrm rot="16200000">
            <a:off x="1802476" y="863125"/>
            <a:ext cx="904898" cy="669374"/>
          </a:xfrm>
          <a:prstGeom prst="round2SameRect">
            <a:avLst>
              <a:gd name="adj1" fmla="val 21189"/>
              <a:gd name="adj2" fmla="val 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sp macro="" textlink="">
        <xdr:nvSpPr>
          <xdr:cNvPr id="23" name="TextBox 22">
            <a:extLst>
              <a:ext uri="{FF2B5EF4-FFF2-40B4-BE49-F238E27FC236}">
                <a16:creationId xmlns:a16="http://schemas.microsoft.com/office/drawing/2014/main" id="{547F4BB1-6F28-4994-8378-74528E2053F4}"/>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a:t>
            </a:r>
          </a:p>
          <a:p>
            <a:pPr algn="ctr"/>
            <a:r>
              <a:rPr lang="en-US" sz="1200" b="1" baseline="0">
                <a:solidFill>
                  <a:sysClr val="windowText" lastClr="000000"/>
                </a:solidFill>
              </a:rPr>
              <a:t>SỐ ĐƠN HÀNG</a:t>
            </a:r>
          </a:p>
        </xdr:txBody>
      </xdr:sp>
      <xdr:sp macro="" textlink="Calcul!P1">
        <xdr:nvSpPr>
          <xdr:cNvPr id="24" name="TextBox 23">
            <a:extLst>
              <a:ext uri="{FF2B5EF4-FFF2-40B4-BE49-F238E27FC236}">
                <a16:creationId xmlns:a16="http://schemas.microsoft.com/office/drawing/2014/main" id="{5DE30F01-05E7-4706-B5D4-18DC79C6B3DC}"/>
              </a:ext>
            </a:extLst>
          </xdr:cNvPr>
          <xdr:cNvSpPr txBox="1"/>
        </xdr:nvSpPr>
        <xdr:spPr>
          <a:xfrm>
            <a:off x="2703709" y="1215428"/>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202CFF0-4059-4292-96E2-184E54EB94EA}" type="TxLink">
              <a:rPr lang="en-US" sz="2400" b="1" i="0" u="none" strike="noStrike">
                <a:solidFill>
                  <a:srgbClr val="FF0000"/>
                </a:solidFill>
                <a:latin typeface="Calibri"/>
                <a:cs typeface="Calibri"/>
              </a:rPr>
              <a:pPr algn="ctr"/>
              <a:t>369</a:t>
            </a:fld>
            <a:endParaRPr lang="en-US" sz="2400" b="1" i="0" u="none" strike="noStrike">
              <a:solidFill>
                <a:srgbClr val="FF0000"/>
              </a:solidFill>
              <a:latin typeface="Calibri"/>
              <a:cs typeface="Calibri"/>
            </a:endParaRPr>
          </a:p>
        </xdr:txBody>
      </xdr:sp>
    </xdr:grpSp>
    <xdr:clientData/>
  </xdr:twoCellAnchor>
  <xdr:twoCellAnchor>
    <xdr:from>
      <xdr:col>11</xdr:col>
      <xdr:colOff>225889</xdr:colOff>
      <xdr:row>3</xdr:row>
      <xdr:rowOff>166179</xdr:rowOff>
    </xdr:from>
    <xdr:to>
      <xdr:col>15</xdr:col>
      <xdr:colOff>45278</xdr:colOff>
      <xdr:row>8</xdr:row>
      <xdr:rowOff>104554</xdr:rowOff>
    </xdr:to>
    <xdr:grpSp>
      <xdr:nvGrpSpPr>
        <xdr:cNvPr id="31" name="Group 30">
          <a:extLst>
            <a:ext uri="{FF2B5EF4-FFF2-40B4-BE49-F238E27FC236}">
              <a16:creationId xmlns:a16="http://schemas.microsoft.com/office/drawing/2014/main" id="{A0CED7F3-267A-41E3-8D35-C454C8857220}"/>
            </a:ext>
          </a:extLst>
        </xdr:cNvPr>
        <xdr:cNvGrpSpPr/>
      </xdr:nvGrpSpPr>
      <xdr:grpSpPr>
        <a:xfrm>
          <a:off x="6893389" y="729020"/>
          <a:ext cx="2243934" cy="876443"/>
          <a:chOff x="1920238" y="745363"/>
          <a:chExt cx="2175162" cy="905758"/>
        </a:xfrm>
      </xdr:grpSpPr>
      <xdr:sp macro="" textlink="">
        <xdr:nvSpPr>
          <xdr:cNvPr id="32" name="Rectangle: Rounded Corners 31">
            <a:extLst>
              <a:ext uri="{FF2B5EF4-FFF2-40B4-BE49-F238E27FC236}">
                <a16:creationId xmlns:a16="http://schemas.microsoft.com/office/drawing/2014/main" id="{D9786FA4-39CB-4163-8B9D-82E1C6D041F4}"/>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3" name="Rectangle: Top Corners Rounded 32">
            <a:extLst>
              <a:ext uri="{FF2B5EF4-FFF2-40B4-BE49-F238E27FC236}">
                <a16:creationId xmlns:a16="http://schemas.microsoft.com/office/drawing/2014/main" id="{ED9A8DC8-F0BC-4E9E-898F-BE0D2639AB3A}"/>
              </a:ext>
            </a:extLst>
          </xdr:cNvPr>
          <xdr:cNvSpPr/>
        </xdr:nvSpPr>
        <xdr:spPr>
          <a:xfrm rot="16200000">
            <a:off x="1802476" y="863125"/>
            <a:ext cx="904898" cy="669374"/>
          </a:xfrm>
          <a:prstGeom prst="round2SameRect">
            <a:avLst>
              <a:gd name="adj1" fmla="val 21189"/>
              <a:gd name="adj2" fmla="val 0"/>
            </a:avLst>
          </a:prstGeom>
          <a:solidFill>
            <a:srgbClr val="D60093">
              <a:alpha val="97647"/>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34" name="Graphic 33" descr="Employee badge">
            <a:extLst>
              <a:ext uri="{FF2B5EF4-FFF2-40B4-BE49-F238E27FC236}">
                <a16:creationId xmlns:a16="http://schemas.microsoft.com/office/drawing/2014/main" id="{1E713FF3-4633-47F2-B7E6-0C636D5A36C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2011270" y="946376"/>
            <a:ext cx="493857" cy="493857"/>
          </a:xfrm>
          <a:prstGeom prst="rect">
            <a:avLst/>
          </a:prstGeom>
        </xdr:spPr>
      </xdr:pic>
      <xdr:sp macro="" textlink="">
        <xdr:nvSpPr>
          <xdr:cNvPr id="35" name="TextBox 34">
            <a:extLst>
              <a:ext uri="{FF2B5EF4-FFF2-40B4-BE49-F238E27FC236}">
                <a16:creationId xmlns:a16="http://schemas.microsoft.com/office/drawing/2014/main" id="{D8B9558E-6ABA-4563-93E6-432F47770D45}"/>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SỐ</a:t>
            </a:r>
            <a:r>
              <a:rPr lang="en-US" sz="1200" b="1" baseline="0">
                <a:solidFill>
                  <a:sysClr val="windowText" lastClr="000000"/>
                </a:solidFill>
              </a:rPr>
              <a:t> NHÂN VIÊN BÁN HÀNG</a:t>
            </a:r>
            <a:endParaRPr lang="en-US" sz="1200" b="1">
              <a:solidFill>
                <a:sysClr val="windowText" lastClr="000000"/>
              </a:solidFill>
            </a:endParaRPr>
          </a:p>
        </xdr:txBody>
      </xdr:sp>
      <xdr:sp macro="" textlink="Calcul!I1">
        <xdr:nvSpPr>
          <xdr:cNvPr id="36" name="TextBox 35">
            <a:extLst>
              <a:ext uri="{FF2B5EF4-FFF2-40B4-BE49-F238E27FC236}">
                <a16:creationId xmlns:a16="http://schemas.microsoft.com/office/drawing/2014/main" id="{2BADCE20-D485-40DA-8D55-1AB0E21CDB03}"/>
              </a:ext>
            </a:extLst>
          </xdr:cNvPr>
          <xdr:cNvSpPr txBox="1"/>
        </xdr:nvSpPr>
        <xdr:spPr>
          <a:xfrm>
            <a:off x="2718592" y="1200546"/>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A7E5609-0D5A-4554-BEB8-D3FAAE9AA5D3}" type="TxLink">
              <a:rPr lang="en-US" sz="2400" b="1" i="0" u="none" strike="noStrike">
                <a:solidFill>
                  <a:srgbClr val="FF0000"/>
                </a:solidFill>
                <a:latin typeface="Calibri"/>
                <a:cs typeface="Calibri"/>
              </a:rPr>
              <a:pPr algn="ctr"/>
              <a:t>8</a:t>
            </a:fld>
            <a:endParaRPr lang="en-US" sz="2400" b="1">
              <a:solidFill>
                <a:srgbClr val="FF0000"/>
              </a:solidFill>
            </a:endParaRPr>
          </a:p>
        </xdr:txBody>
      </xdr:sp>
    </xdr:grpSp>
    <xdr:clientData/>
  </xdr:twoCellAnchor>
  <xdr:twoCellAnchor>
    <xdr:from>
      <xdr:col>15</xdr:col>
      <xdr:colOff>201286</xdr:colOff>
      <xdr:row>3</xdr:row>
      <xdr:rowOff>166182</xdr:rowOff>
    </xdr:from>
    <xdr:to>
      <xdr:col>22</xdr:col>
      <xdr:colOff>599153</xdr:colOff>
      <xdr:row>8</xdr:row>
      <xdr:rowOff>104551</xdr:rowOff>
    </xdr:to>
    <xdr:sp macro="" textlink="">
      <xdr:nvSpPr>
        <xdr:cNvPr id="38" name="Rectangle: Rounded Corners 37">
          <a:extLst>
            <a:ext uri="{FF2B5EF4-FFF2-40B4-BE49-F238E27FC236}">
              <a16:creationId xmlns:a16="http://schemas.microsoft.com/office/drawing/2014/main" id="{3EF57B18-E4D5-4A4F-A372-000143D514F9}"/>
            </a:ext>
          </a:extLst>
        </xdr:cNvPr>
        <xdr:cNvSpPr/>
      </xdr:nvSpPr>
      <xdr:spPr>
        <a:xfrm>
          <a:off x="9400087" y="753340"/>
          <a:ext cx="4690641" cy="916964"/>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331705</xdr:colOff>
      <xdr:row>4</xdr:row>
      <xdr:rowOff>137616</xdr:rowOff>
    </xdr:from>
    <xdr:to>
      <xdr:col>8</xdr:col>
      <xdr:colOff>229626</xdr:colOff>
      <xdr:row>7</xdr:row>
      <xdr:rowOff>48319</xdr:rowOff>
    </xdr:to>
    <xdr:pic>
      <xdr:nvPicPr>
        <xdr:cNvPr id="43" name="Graphic 42" descr="Box trolley">
          <a:extLst>
            <a:ext uri="{FF2B5EF4-FFF2-40B4-BE49-F238E27FC236}">
              <a16:creationId xmlns:a16="http://schemas.microsoft.com/office/drawing/2014/main" id="{C9E89D5E-21EA-4350-BDD5-41179708D22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4624479" y="920493"/>
          <a:ext cx="511174" cy="497860"/>
        </a:xfrm>
        <a:prstGeom prst="rect">
          <a:avLst/>
        </a:prstGeom>
      </xdr:spPr>
    </xdr:pic>
    <xdr:clientData/>
  </xdr:twoCellAnchor>
  <xdr:twoCellAnchor>
    <xdr:from>
      <xdr:col>3</xdr:col>
      <xdr:colOff>230713</xdr:colOff>
      <xdr:row>9</xdr:row>
      <xdr:rowOff>22251</xdr:rowOff>
    </xdr:from>
    <xdr:to>
      <xdr:col>12</xdr:col>
      <xdr:colOff>591471</xdr:colOff>
      <xdr:row>21</xdr:row>
      <xdr:rowOff>76199</xdr:rowOff>
    </xdr:to>
    <xdr:grpSp>
      <xdr:nvGrpSpPr>
        <xdr:cNvPr id="44" name="Group 43">
          <a:extLst>
            <a:ext uri="{FF2B5EF4-FFF2-40B4-BE49-F238E27FC236}">
              <a16:creationId xmlns:a16="http://schemas.microsoft.com/office/drawing/2014/main" id="{41B02176-66F5-43FC-AC3B-8218E8B0E2AF}"/>
            </a:ext>
          </a:extLst>
        </xdr:cNvPr>
        <xdr:cNvGrpSpPr/>
      </xdr:nvGrpSpPr>
      <xdr:grpSpPr>
        <a:xfrm>
          <a:off x="2049122" y="1710774"/>
          <a:ext cx="5815985" cy="2305311"/>
          <a:chOff x="2082558" y="2016152"/>
          <a:chExt cx="5842242" cy="2187548"/>
        </a:xfrm>
      </xdr:grpSpPr>
      <xdr:sp macro="" textlink="">
        <xdr:nvSpPr>
          <xdr:cNvPr id="45" name="Rectangle: Rounded Corners 44">
            <a:extLst>
              <a:ext uri="{FF2B5EF4-FFF2-40B4-BE49-F238E27FC236}">
                <a16:creationId xmlns:a16="http://schemas.microsoft.com/office/drawing/2014/main" id="{302A0441-02AB-44CC-B34D-6322E7BB1A06}"/>
              </a:ext>
            </a:extLst>
          </xdr:cNvPr>
          <xdr:cNvSpPr/>
        </xdr:nvSpPr>
        <xdr:spPr>
          <a:xfrm>
            <a:off x="2082558" y="2016152"/>
            <a:ext cx="5842242" cy="2187548"/>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7" name="TextBox 46">
            <a:extLst>
              <a:ext uri="{FF2B5EF4-FFF2-40B4-BE49-F238E27FC236}">
                <a16:creationId xmlns:a16="http://schemas.microsoft.com/office/drawing/2014/main" id="{4EA9B46D-B934-4102-9C66-DBADD9449BAE}"/>
              </a:ext>
            </a:extLst>
          </xdr:cNvPr>
          <xdr:cNvSpPr txBox="1"/>
        </xdr:nvSpPr>
        <xdr:spPr>
          <a:xfrm>
            <a:off x="2222500" y="2120080"/>
            <a:ext cx="4241800" cy="203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FF0000"/>
                </a:solidFill>
              </a:rPr>
              <a:t>BÁO</a:t>
            </a:r>
            <a:r>
              <a:rPr lang="en-US" sz="1200" b="1" baseline="0">
                <a:solidFill>
                  <a:srgbClr val="FF0000"/>
                </a:solidFill>
              </a:rPr>
              <a:t> CÁO THEO:</a:t>
            </a:r>
            <a:endParaRPr lang="en-US" sz="1200" b="1">
              <a:solidFill>
                <a:srgbClr val="FF0000"/>
              </a:solidFill>
            </a:endParaRPr>
          </a:p>
        </xdr:txBody>
      </xdr:sp>
    </xdr:grpSp>
    <xdr:clientData/>
  </xdr:twoCellAnchor>
  <xdr:twoCellAnchor>
    <xdr:from>
      <xdr:col>13</xdr:col>
      <xdr:colOff>233684</xdr:colOff>
      <xdr:row>9</xdr:row>
      <xdr:rowOff>37614</xdr:rowOff>
    </xdr:from>
    <xdr:to>
      <xdr:col>22</xdr:col>
      <xdr:colOff>589526</xdr:colOff>
      <xdr:row>21</xdr:row>
      <xdr:rowOff>91563</xdr:rowOff>
    </xdr:to>
    <xdr:sp macro="" textlink="">
      <xdr:nvSpPr>
        <xdr:cNvPr id="49" name="Rectangle: Rounded Corners 48">
          <a:extLst>
            <a:ext uri="{FF2B5EF4-FFF2-40B4-BE49-F238E27FC236}">
              <a16:creationId xmlns:a16="http://schemas.microsoft.com/office/drawing/2014/main" id="{932BCF14-B623-44F6-9FDD-E611A27150A4}"/>
            </a:ext>
          </a:extLst>
        </xdr:cNvPr>
        <xdr:cNvSpPr/>
      </xdr:nvSpPr>
      <xdr:spPr>
        <a:xfrm>
          <a:off x="8222394" y="1696808"/>
          <a:ext cx="5886487" cy="2266207"/>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243761</xdr:colOff>
      <xdr:row>22</xdr:row>
      <xdr:rowOff>32352</xdr:rowOff>
    </xdr:from>
    <xdr:to>
      <xdr:col>22</xdr:col>
      <xdr:colOff>566112</xdr:colOff>
      <xdr:row>34</xdr:row>
      <xdr:rowOff>159731</xdr:rowOff>
    </xdr:to>
    <xdr:sp macro="" textlink="">
      <xdr:nvSpPr>
        <xdr:cNvPr id="50" name="Rectangle: Rounded Corners 49">
          <a:extLst>
            <a:ext uri="{FF2B5EF4-FFF2-40B4-BE49-F238E27FC236}">
              <a16:creationId xmlns:a16="http://schemas.microsoft.com/office/drawing/2014/main" id="{67AEE567-DFC8-44AB-B941-7BEFD66DABE6}"/>
            </a:ext>
          </a:extLst>
        </xdr:cNvPr>
        <xdr:cNvSpPr/>
      </xdr:nvSpPr>
      <xdr:spPr>
        <a:xfrm>
          <a:off x="2083521" y="4338174"/>
          <a:ext cx="11974166" cy="2476009"/>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2400" b="1">
            <a:solidFill>
              <a:srgbClr val="006666"/>
            </a:solidFill>
            <a:latin typeface="+mn-lt"/>
          </a:endParaRPr>
        </a:p>
      </xdr:txBody>
    </xdr:sp>
    <xdr:clientData/>
  </xdr:twoCellAnchor>
  <xdr:twoCellAnchor>
    <xdr:from>
      <xdr:col>13</xdr:col>
      <xdr:colOff>437126</xdr:colOff>
      <xdr:row>10</xdr:row>
      <xdr:rowOff>15363</xdr:rowOff>
    </xdr:from>
    <xdr:to>
      <xdr:col>23</xdr:col>
      <xdr:colOff>410</xdr:colOff>
      <xdr:row>21</xdr:row>
      <xdr:rowOff>66163</xdr:rowOff>
    </xdr:to>
    <xdr:graphicFrame macro="">
      <xdr:nvGraphicFramePr>
        <xdr:cNvPr id="54" name="Chart 53">
          <a:extLst>
            <a:ext uri="{FF2B5EF4-FFF2-40B4-BE49-F238E27FC236}">
              <a16:creationId xmlns:a16="http://schemas.microsoft.com/office/drawing/2014/main" id="{A9127C84-B584-4DFE-99B2-080A9EF9DA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13</xdr:col>
      <xdr:colOff>355358</xdr:colOff>
      <xdr:row>9</xdr:row>
      <xdr:rowOff>105825</xdr:rowOff>
    </xdr:from>
    <xdr:to>
      <xdr:col>20</xdr:col>
      <xdr:colOff>329958</xdr:colOff>
      <xdr:row>10</xdr:row>
      <xdr:rowOff>132682</xdr:rowOff>
    </xdr:to>
    <xdr:sp macro="" textlink="">
      <xdr:nvSpPr>
        <xdr:cNvPr id="55" name="TextBox 54">
          <a:extLst>
            <a:ext uri="{FF2B5EF4-FFF2-40B4-BE49-F238E27FC236}">
              <a16:creationId xmlns:a16="http://schemas.microsoft.com/office/drawing/2014/main" id="{8D16085D-92E5-4985-8AA6-FD5652345ECD}"/>
            </a:ext>
          </a:extLst>
        </xdr:cNvPr>
        <xdr:cNvSpPr txBox="1"/>
      </xdr:nvSpPr>
      <xdr:spPr>
        <a:xfrm>
          <a:off x="8344068" y="1765019"/>
          <a:ext cx="4276213" cy="2112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FF0000"/>
              </a:solidFill>
            </a:rPr>
            <a:t>DOANH</a:t>
          </a:r>
          <a:r>
            <a:rPr lang="en-US" sz="1200" b="1" baseline="0">
              <a:solidFill>
                <a:srgbClr val="FF0000"/>
              </a:solidFill>
            </a:rPr>
            <a:t> THU NHÂN VIÊN BÁN HÀNG</a:t>
          </a:r>
          <a:endParaRPr lang="en-US" sz="1200" b="1">
            <a:solidFill>
              <a:srgbClr val="FF0000"/>
            </a:solidFill>
          </a:endParaRPr>
        </a:p>
      </xdr:txBody>
    </xdr:sp>
    <xdr:clientData/>
  </xdr:twoCellAnchor>
  <xdr:twoCellAnchor editAs="oneCell">
    <xdr:from>
      <xdr:col>15</xdr:col>
      <xdr:colOff>245805</xdr:colOff>
      <xdr:row>4</xdr:row>
      <xdr:rowOff>90219</xdr:rowOff>
    </xdr:from>
    <xdr:to>
      <xdr:col>22</xdr:col>
      <xdr:colOff>604990</xdr:colOff>
      <xdr:row>7</xdr:row>
      <xdr:rowOff>168992</xdr:rowOff>
    </xdr:to>
    <mc:AlternateContent xmlns:mc="http://schemas.openxmlformats.org/markup-compatibility/2006" xmlns:a14="http://schemas.microsoft.com/office/drawing/2010/main">
      <mc:Choice Requires="a14">
        <xdr:graphicFrame macro="">
          <xdr:nvGraphicFramePr>
            <xdr:cNvPr id="58" name="Months 1">
              <a:extLst>
                <a:ext uri="{FF2B5EF4-FFF2-40B4-BE49-F238E27FC236}">
                  <a16:creationId xmlns:a16="http://schemas.microsoft.com/office/drawing/2014/main" id="{F0162086-4001-4D69-8FE4-469C025BD0C3}"/>
                </a:ext>
              </a:extLst>
            </xdr:cNvPr>
            <xdr:cNvGraphicFramePr/>
          </xdr:nvGraphicFramePr>
          <xdr:xfrm>
            <a:off x="0" y="0"/>
            <a:ext cx="0" cy="0"/>
          </xdr:xfrm>
          <a:graphic>
            <a:graphicData uri="http://schemas.microsoft.com/office/drawing/2010/slicer">
              <sle:slicer xmlns:sle="http://schemas.microsoft.com/office/drawing/2010/slicer" name="Months 1"/>
            </a:graphicData>
          </a:graphic>
        </xdr:graphicFrame>
      </mc:Choice>
      <mc:Fallback xmlns="">
        <xdr:sp macro="" textlink="">
          <xdr:nvSpPr>
            <xdr:cNvPr id="0" name=""/>
            <xdr:cNvSpPr>
              <a:spLocks noTextEdit="1"/>
            </xdr:cNvSpPr>
          </xdr:nvSpPr>
          <xdr:spPr>
            <a:xfrm>
              <a:off x="9324321" y="844282"/>
              <a:ext cx="4595825" cy="644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432477</xdr:colOff>
      <xdr:row>11</xdr:row>
      <xdr:rowOff>148735</xdr:rowOff>
    </xdr:from>
    <xdr:to>
      <xdr:col>12</xdr:col>
      <xdr:colOff>443630</xdr:colOff>
      <xdr:row>20</xdr:row>
      <xdr:rowOff>26095</xdr:rowOff>
    </xdr:to>
    <mc:AlternateContent xmlns:mc="http://schemas.openxmlformats.org/markup-compatibility/2006" xmlns:a14="http://schemas.microsoft.com/office/drawing/2010/main">
      <mc:Choice Requires="a14">
        <xdr:graphicFrame macro="">
          <xdr:nvGraphicFramePr>
            <xdr:cNvPr id="59" name="Region">
              <a:extLst>
                <a:ext uri="{FF2B5EF4-FFF2-40B4-BE49-F238E27FC236}">
                  <a16:creationId xmlns:a16="http://schemas.microsoft.com/office/drawing/2014/main" id="{EB12ED0A-27A6-4A19-B47F-A8AE7AC71D7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5887704" y="2212485"/>
              <a:ext cx="1829562" cy="156588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378029</xdr:colOff>
      <xdr:row>11</xdr:row>
      <xdr:rowOff>155945</xdr:rowOff>
    </xdr:from>
    <xdr:to>
      <xdr:col>9</xdr:col>
      <xdr:colOff>433950</xdr:colOff>
      <xdr:row>20</xdr:row>
      <xdr:rowOff>26095</xdr:rowOff>
    </xdr:to>
    <mc:AlternateContent xmlns:mc="http://schemas.openxmlformats.org/markup-compatibility/2006" xmlns:a14="http://schemas.microsoft.com/office/drawing/2010/main">
      <mc:Choice Requires="a14">
        <xdr:graphicFrame macro="">
          <xdr:nvGraphicFramePr>
            <xdr:cNvPr id="60" name="Commerciaux 1">
              <a:extLst>
                <a:ext uri="{FF2B5EF4-FFF2-40B4-BE49-F238E27FC236}">
                  <a16:creationId xmlns:a16="http://schemas.microsoft.com/office/drawing/2014/main" id="{66CA144F-0705-45E4-B7A1-203F3C603A40}"/>
                </a:ext>
              </a:extLst>
            </xdr:cNvPr>
            <xdr:cNvGraphicFramePr/>
          </xdr:nvGraphicFramePr>
          <xdr:xfrm>
            <a:off x="0" y="0"/>
            <a:ext cx="0" cy="0"/>
          </xdr:xfrm>
          <a:graphic>
            <a:graphicData uri="http://schemas.microsoft.com/office/drawing/2010/slicer">
              <sle:slicer xmlns:sle="http://schemas.microsoft.com/office/drawing/2010/slicer" name="Commerciaux 1"/>
            </a:graphicData>
          </a:graphic>
        </xdr:graphicFrame>
      </mc:Choice>
      <mc:Fallback xmlns="">
        <xdr:sp macro="" textlink="">
          <xdr:nvSpPr>
            <xdr:cNvPr id="0" name=""/>
            <xdr:cNvSpPr>
              <a:spLocks noTextEdit="1"/>
            </xdr:cNvSpPr>
          </xdr:nvSpPr>
          <xdr:spPr>
            <a:xfrm>
              <a:off x="2196438" y="2219695"/>
              <a:ext cx="3692739" cy="15586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536972</xdr:colOff>
      <xdr:row>22</xdr:row>
      <xdr:rowOff>120514</xdr:rowOff>
    </xdr:from>
    <xdr:to>
      <xdr:col>12</xdr:col>
      <xdr:colOff>493088</xdr:colOff>
      <xdr:row>29</xdr:row>
      <xdr:rowOff>18750</xdr:rowOff>
    </xdr:to>
    <xdr:pic>
      <xdr:nvPicPr>
        <xdr:cNvPr id="62" name="Picture 61">
          <a:extLst>
            <a:ext uri="{FF2B5EF4-FFF2-40B4-BE49-F238E27FC236}">
              <a16:creationId xmlns:a16="http://schemas.microsoft.com/office/drawing/2014/main" id="{B4835900-4522-4D83-924D-4F60C008FA48}"/>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 uri="{837473B0-CC2E-450A-ABE3-18F120FF3D39}">
              <a1611:picAttrSrcUrl xmlns:a1611="http://schemas.microsoft.com/office/drawing/2016/11/main" r:id="rId15"/>
            </a:ext>
          </a:extLst>
        </a:blip>
        <a:srcRect l="-3828" t="-3137" r="6092" b="45094"/>
        <a:stretch/>
      </xdr:blipFill>
      <xdr:spPr>
        <a:xfrm>
          <a:off x="6682133" y="4176320"/>
          <a:ext cx="1185149" cy="1188720"/>
        </a:xfrm>
        <a:prstGeom prst="ellipse">
          <a:avLst/>
        </a:prstGeom>
      </xdr:spPr>
    </xdr:pic>
    <xdr:clientData/>
  </xdr:twoCellAnchor>
  <xdr:twoCellAnchor editAs="oneCell">
    <xdr:from>
      <xdr:col>3</xdr:col>
      <xdr:colOff>491612</xdr:colOff>
      <xdr:row>22</xdr:row>
      <xdr:rowOff>120514</xdr:rowOff>
    </xdr:from>
    <xdr:to>
      <xdr:col>5</xdr:col>
      <xdr:colOff>398737</xdr:colOff>
      <xdr:row>29</xdr:row>
      <xdr:rowOff>18750</xdr:rowOff>
    </xdr:to>
    <xdr:pic>
      <xdr:nvPicPr>
        <xdr:cNvPr id="65" name="Picture 64">
          <a:extLst>
            <a:ext uri="{FF2B5EF4-FFF2-40B4-BE49-F238E27FC236}">
              <a16:creationId xmlns:a16="http://schemas.microsoft.com/office/drawing/2014/main" id="{20C06B42-853E-4356-8EDD-D5CAF8958D5C}"/>
            </a:ext>
          </a:extLst>
        </xdr:cNvPr>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 uri="{837473B0-CC2E-450A-ABE3-18F120FF3D39}">
              <a1611:picAttrSrcUrl xmlns:a1611="http://schemas.microsoft.com/office/drawing/2016/11/main" r:id="rId17"/>
            </a:ext>
          </a:extLst>
        </a:blip>
        <a:srcRect l="1673" t="794" r="5197" b="21254"/>
        <a:stretch/>
      </xdr:blipFill>
      <xdr:spPr>
        <a:xfrm>
          <a:off x="2335160" y="4176320"/>
          <a:ext cx="1136158" cy="1188720"/>
        </a:xfrm>
        <a:prstGeom prst="ellipse">
          <a:avLst/>
        </a:prstGeom>
      </xdr:spPr>
    </xdr:pic>
    <xdr:clientData/>
  </xdr:twoCellAnchor>
  <xdr:twoCellAnchor editAs="oneCell">
    <xdr:from>
      <xdr:col>18</xdr:col>
      <xdr:colOff>323086</xdr:colOff>
      <xdr:row>22</xdr:row>
      <xdr:rowOff>120514</xdr:rowOff>
    </xdr:from>
    <xdr:to>
      <xdr:col>20</xdr:col>
      <xdr:colOff>159803</xdr:colOff>
      <xdr:row>29</xdr:row>
      <xdr:rowOff>18750</xdr:rowOff>
    </xdr:to>
    <xdr:pic>
      <xdr:nvPicPr>
        <xdr:cNvPr id="69" name="Picture 68">
          <a:extLst>
            <a:ext uri="{FF2B5EF4-FFF2-40B4-BE49-F238E27FC236}">
              <a16:creationId xmlns:a16="http://schemas.microsoft.com/office/drawing/2014/main" id="{8D23028D-32DE-41D5-B3CE-2297FD96E916}"/>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 uri="{837473B0-CC2E-450A-ABE3-18F120FF3D39}">
              <a1611:picAttrSrcUrl xmlns:a1611="http://schemas.microsoft.com/office/drawing/2016/11/main" r:id="rId19"/>
            </a:ext>
          </a:extLst>
        </a:blip>
        <a:srcRect l="384" t="3559" r="-55" b="17076"/>
        <a:stretch/>
      </xdr:blipFill>
      <xdr:spPr>
        <a:xfrm>
          <a:off x="11384376" y="4176320"/>
          <a:ext cx="1065750" cy="1188720"/>
        </a:xfrm>
        <a:prstGeom prst="ellipse">
          <a:avLst/>
        </a:prstGeom>
      </xdr:spPr>
    </xdr:pic>
    <xdr:clientData/>
  </xdr:twoCellAnchor>
  <xdr:twoCellAnchor editAs="oneCell">
    <xdr:from>
      <xdr:col>8</xdr:col>
      <xdr:colOff>333395</xdr:colOff>
      <xdr:row>22</xdr:row>
      <xdr:rowOff>120514</xdr:rowOff>
    </xdr:from>
    <xdr:to>
      <xdr:col>10</xdr:col>
      <xdr:colOff>205160</xdr:colOff>
      <xdr:row>29</xdr:row>
      <xdr:rowOff>18750</xdr:rowOff>
    </xdr:to>
    <xdr:pic>
      <xdr:nvPicPr>
        <xdr:cNvPr id="71" name="Picture 70">
          <a:extLst>
            <a:ext uri="{FF2B5EF4-FFF2-40B4-BE49-F238E27FC236}">
              <a16:creationId xmlns:a16="http://schemas.microsoft.com/office/drawing/2014/main" id="{DD2742B9-4C2A-4974-AD43-DB5B47F16EBF}"/>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 uri="{837473B0-CC2E-450A-ABE3-18F120FF3D39}">
              <a1611:picAttrSrcUrl xmlns:a1611="http://schemas.microsoft.com/office/drawing/2016/11/main" r:id="rId21"/>
            </a:ext>
          </a:extLst>
        </a:blip>
        <a:srcRect l="-3247" t="3348" r="-1623" b="21153"/>
        <a:stretch/>
      </xdr:blipFill>
      <xdr:spPr>
        <a:xfrm>
          <a:off x="5249524" y="4176320"/>
          <a:ext cx="1100797" cy="1188720"/>
        </a:xfrm>
        <a:prstGeom prst="ellipse">
          <a:avLst/>
        </a:prstGeom>
      </xdr:spPr>
    </xdr:pic>
    <xdr:clientData/>
  </xdr:twoCellAnchor>
  <xdr:twoCellAnchor editAs="oneCell">
    <xdr:from>
      <xdr:col>6</xdr:col>
      <xdr:colOff>116033</xdr:colOff>
      <xdr:row>22</xdr:row>
      <xdr:rowOff>120514</xdr:rowOff>
    </xdr:from>
    <xdr:to>
      <xdr:col>8</xdr:col>
      <xdr:colOff>1583</xdr:colOff>
      <xdr:row>29</xdr:row>
      <xdr:rowOff>18750</xdr:rowOff>
    </xdr:to>
    <xdr:pic>
      <xdr:nvPicPr>
        <xdr:cNvPr id="73" name="Picture 72">
          <a:extLst>
            <a:ext uri="{FF2B5EF4-FFF2-40B4-BE49-F238E27FC236}">
              <a16:creationId xmlns:a16="http://schemas.microsoft.com/office/drawing/2014/main" id="{2DA2119C-04E2-4698-9A58-7102E44B741A}"/>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 uri="{837473B0-CC2E-450A-ABE3-18F120FF3D39}">
              <a1611:picAttrSrcUrl xmlns:a1611="http://schemas.microsoft.com/office/drawing/2016/11/main" r:id="rId23"/>
            </a:ext>
          </a:extLst>
        </a:blip>
        <a:srcRect l="26155" t="2581" r="22873" b="872"/>
        <a:stretch/>
      </xdr:blipFill>
      <xdr:spPr>
        <a:xfrm>
          <a:off x="3803130" y="4176320"/>
          <a:ext cx="1114582" cy="1188720"/>
        </a:xfrm>
        <a:prstGeom prst="ellipse">
          <a:avLst/>
        </a:prstGeom>
      </xdr:spPr>
    </xdr:pic>
    <xdr:clientData/>
  </xdr:twoCellAnchor>
  <xdr:twoCellAnchor editAs="oneCell">
    <xdr:from>
      <xdr:col>13</xdr:col>
      <xdr:colOff>210384</xdr:colOff>
      <xdr:row>22</xdr:row>
      <xdr:rowOff>120514</xdr:rowOff>
    </xdr:from>
    <xdr:to>
      <xdr:col>15</xdr:col>
      <xdr:colOff>157818</xdr:colOff>
      <xdr:row>29</xdr:row>
      <xdr:rowOff>18750</xdr:rowOff>
    </xdr:to>
    <xdr:pic>
      <xdr:nvPicPr>
        <xdr:cNvPr id="76" name="Picture 75">
          <a:extLst>
            <a:ext uri="{FF2B5EF4-FFF2-40B4-BE49-F238E27FC236}">
              <a16:creationId xmlns:a16="http://schemas.microsoft.com/office/drawing/2014/main" id="{81658E29-314A-4284-B36E-713950FEBED8}"/>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 uri="{837473B0-CC2E-450A-ABE3-18F120FF3D39}">
              <a1611:picAttrSrcUrl xmlns:a1611="http://schemas.microsoft.com/office/drawing/2016/11/main" r:id="rId25"/>
            </a:ext>
          </a:extLst>
        </a:blip>
        <a:srcRect l="5798" t="6150" r="-2883" b="25009"/>
        <a:stretch/>
      </xdr:blipFill>
      <xdr:spPr>
        <a:xfrm>
          <a:off x="8199094" y="4176320"/>
          <a:ext cx="1176466" cy="1188720"/>
        </a:xfrm>
        <a:prstGeom prst="ellipse">
          <a:avLst/>
        </a:prstGeom>
      </xdr:spPr>
    </xdr:pic>
    <xdr:clientData/>
  </xdr:twoCellAnchor>
  <xdr:twoCellAnchor editAs="oneCell">
    <xdr:from>
      <xdr:col>15</xdr:col>
      <xdr:colOff>283713</xdr:colOff>
      <xdr:row>21</xdr:row>
      <xdr:rowOff>122903</xdr:rowOff>
    </xdr:from>
    <xdr:to>
      <xdr:col>17</xdr:col>
      <xdr:colOff>605790</xdr:colOff>
      <xdr:row>29</xdr:row>
      <xdr:rowOff>18750</xdr:rowOff>
    </xdr:to>
    <xdr:pic>
      <xdr:nvPicPr>
        <xdr:cNvPr id="78" name="Picture 77">
          <a:extLst>
            <a:ext uri="{FF2B5EF4-FFF2-40B4-BE49-F238E27FC236}">
              <a16:creationId xmlns:a16="http://schemas.microsoft.com/office/drawing/2014/main" id="{B89D6C1A-4DCF-4532-8DC3-BADE0955264D}"/>
            </a:ext>
          </a:extLst>
        </xdr:cNvPr>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 uri="{837473B0-CC2E-450A-ABE3-18F120FF3D39}">
              <a1611:picAttrSrcUrl xmlns:a1611="http://schemas.microsoft.com/office/drawing/2016/11/main" r:id="rId27"/>
            </a:ext>
          </a:extLst>
        </a:blip>
        <a:srcRect l="13732" t="-17220" r="10861" b="-1242"/>
        <a:stretch/>
      </xdr:blipFill>
      <xdr:spPr>
        <a:xfrm>
          <a:off x="9501455" y="3994355"/>
          <a:ext cx="1551109" cy="1370685"/>
        </a:xfrm>
        <a:prstGeom prst="ellipse">
          <a:avLst/>
        </a:prstGeom>
      </xdr:spPr>
    </xdr:pic>
    <xdr:clientData/>
  </xdr:twoCellAnchor>
  <xdr:twoCellAnchor editAs="oneCell">
    <xdr:from>
      <xdr:col>20</xdr:col>
      <xdr:colOff>491615</xdr:colOff>
      <xdr:row>22</xdr:row>
      <xdr:rowOff>120514</xdr:rowOff>
    </xdr:from>
    <xdr:to>
      <xdr:col>22</xdr:col>
      <xdr:colOff>344139</xdr:colOff>
      <xdr:row>29</xdr:row>
      <xdr:rowOff>18750</xdr:rowOff>
    </xdr:to>
    <xdr:pic>
      <xdr:nvPicPr>
        <xdr:cNvPr id="84" name="Picture 83">
          <a:extLst>
            <a:ext uri="{FF2B5EF4-FFF2-40B4-BE49-F238E27FC236}">
              <a16:creationId xmlns:a16="http://schemas.microsoft.com/office/drawing/2014/main" id="{77F2AC78-0453-4F43-B879-5D2B0259E853}"/>
            </a:ext>
          </a:extLst>
        </xdr:cNvPr>
        <xdr:cNvPicPr>
          <a:picLocks noChangeAspect="1"/>
        </xdr:cNvPicPr>
      </xdr:nvPicPr>
      <xdr:blipFill rotWithShape="1">
        <a:blip xmlns:r="http://schemas.openxmlformats.org/officeDocument/2006/relationships" r:embed="rId28" cstate="print">
          <a:extLst>
            <a:ext uri="{28A0092B-C50C-407E-A947-70E740481C1C}">
              <a14:useLocalDpi xmlns:a14="http://schemas.microsoft.com/office/drawing/2010/main" val="0"/>
            </a:ext>
            <a:ext uri="{837473B0-CC2E-450A-ABE3-18F120FF3D39}">
              <a1611:picAttrSrcUrl xmlns:a1611="http://schemas.microsoft.com/office/drawing/2016/11/main" r:id="rId29"/>
            </a:ext>
          </a:extLst>
        </a:blip>
        <a:srcRect l="51577" t="8104" r="8802" b="36155"/>
        <a:stretch/>
      </xdr:blipFill>
      <xdr:spPr>
        <a:xfrm>
          <a:off x="12781938" y="4176320"/>
          <a:ext cx="1081556" cy="1188720"/>
        </a:xfrm>
        <a:prstGeom prst="ellipse">
          <a:avLst/>
        </a:prstGeom>
      </xdr:spPr>
    </xdr:pic>
    <xdr:clientData/>
  </xdr:twoCellAnchor>
  <xdr:twoCellAnchor>
    <xdr:from>
      <xdr:col>3</xdr:col>
      <xdr:colOff>491613</xdr:colOff>
      <xdr:row>30</xdr:row>
      <xdr:rowOff>9201</xdr:rowOff>
    </xdr:from>
    <xdr:to>
      <xdr:col>5</xdr:col>
      <xdr:colOff>445524</xdr:colOff>
      <xdr:row>30</xdr:row>
      <xdr:rowOff>189558</xdr:rowOff>
    </xdr:to>
    <xdr:sp macro="" textlink="">
      <xdr:nvSpPr>
        <xdr:cNvPr id="85" name="TextBox 84">
          <a:extLst>
            <a:ext uri="{FF2B5EF4-FFF2-40B4-BE49-F238E27FC236}">
              <a16:creationId xmlns:a16="http://schemas.microsoft.com/office/drawing/2014/main" id="{C01BE124-F5E5-4E43-9172-C297AA502198}"/>
            </a:ext>
          </a:extLst>
        </xdr:cNvPr>
        <xdr:cNvSpPr txBox="1"/>
      </xdr:nvSpPr>
      <xdr:spPr>
        <a:xfrm>
          <a:off x="2331373" y="5880776"/>
          <a:ext cx="1180418" cy="1803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i="0" u="none" strike="noStrike">
              <a:solidFill>
                <a:schemeClr val="bg2">
                  <a:lumMod val="50000"/>
                </a:schemeClr>
              </a:solidFill>
              <a:effectLst/>
              <a:latin typeface="+mn-lt"/>
              <a:ea typeface="+mn-ea"/>
              <a:cs typeface="+mn-cs"/>
            </a:rPr>
            <a:t>Andrew Cencini</a:t>
          </a:r>
          <a:r>
            <a:rPr lang="en-US" b="1">
              <a:solidFill>
                <a:schemeClr val="bg2">
                  <a:lumMod val="50000"/>
                </a:schemeClr>
              </a:solidFill>
            </a:rPr>
            <a:t> </a:t>
          </a:r>
          <a:endParaRPr lang="en-US" sz="1100" b="1">
            <a:solidFill>
              <a:schemeClr val="bg2">
                <a:lumMod val="50000"/>
              </a:schemeClr>
            </a:solidFill>
          </a:endParaRPr>
        </a:p>
      </xdr:txBody>
    </xdr:sp>
    <xdr:clientData/>
  </xdr:twoCellAnchor>
  <xdr:twoCellAnchor>
    <xdr:from>
      <xdr:col>3</xdr:col>
      <xdr:colOff>347856</xdr:colOff>
      <xdr:row>31</xdr:row>
      <xdr:rowOff>167313</xdr:rowOff>
    </xdr:from>
    <xdr:to>
      <xdr:col>5</xdr:col>
      <xdr:colOff>476251</xdr:colOff>
      <xdr:row>34</xdr:row>
      <xdr:rowOff>32652</xdr:rowOff>
    </xdr:to>
    <xdr:sp macro="" textlink="Calcul!B1">
      <xdr:nvSpPr>
        <xdr:cNvPr id="52" name="TextBox 51">
          <a:extLst>
            <a:ext uri="{FF2B5EF4-FFF2-40B4-BE49-F238E27FC236}">
              <a16:creationId xmlns:a16="http://schemas.microsoft.com/office/drawing/2014/main" id="{A1880CBB-A500-40E6-A4EB-54196539A57C}"/>
            </a:ext>
          </a:extLst>
        </xdr:cNvPr>
        <xdr:cNvSpPr txBox="1"/>
      </xdr:nvSpPr>
      <xdr:spPr>
        <a:xfrm>
          <a:off x="2187616" y="6234608"/>
          <a:ext cx="1354902" cy="4524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5BD7226-E20B-4B3D-B70E-C56B83CDAF28}" type="TxLink">
            <a:rPr lang="en-US" sz="2400" b="1" i="0" u="none" strike="noStrike">
              <a:solidFill>
                <a:srgbClr val="006666"/>
              </a:solidFill>
              <a:latin typeface="+mn-lt"/>
              <a:cs typeface="Calibri"/>
            </a:rPr>
            <a:pPr algn="ctr"/>
            <a:t> 435,036  € </a:t>
          </a:fld>
          <a:endParaRPr lang="en-US" sz="2400" b="1">
            <a:solidFill>
              <a:srgbClr val="006666"/>
            </a:solidFill>
            <a:latin typeface="+mn-lt"/>
          </a:endParaRPr>
        </a:p>
      </xdr:txBody>
    </xdr:sp>
    <xdr:clientData/>
  </xdr:twoCellAnchor>
  <xdr:twoCellAnchor>
    <xdr:from>
      <xdr:col>6</xdr:col>
      <xdr:colOff>128154</xdr:colOff>
      <xdr:row>30</xdr:row>
      <xdr:rowOff>9201</xdr:rowOff>
    </xdr:from>
    <xdr:to>
      <xdr:col>8</xdr:col>
      <xdr:colOff>82065</xdr:colOff>
      <xdr:row>30</xdr:row>
      <xdr:rowOff>189558</xdr:rowOff>
    </xdr:to>
    <xdr:sp macro="" textlink="">
      <xdr:nvSpPr>
        <xdr:cNvPr id="53" name="TextBox 52">
          <a:extLst>
            <a:ext uri="{FF2B5EF4-FFF2-40B4-BE49-F238E27FC236}">
              <a16:creationId xmlns:a16="http://schemas.microsoft.com/office/drawing/2014/main" id="{2DA68440-ADE7-4EEB-A38B-9C4EC1CFC261}"/>
            </a:ext>
          </a:extLst>
        </xdr:cNvPr>
        <xdr:cNvSpPr txBox="1"/>
      </xdr:nvSpPr>
      <xdr:spPr>
        <a:xfrm>
          <a:off x="3807675" y="5880776"/>
          <a:ext cx="1180417" cy="1803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0" i="0" u="none" strike="noStrike">
              <a:solidFill>
                <a:schemeClr val="bg2">
                  <a:lumMod val="50000"/>
                </a:schemeClr>
              </a:solidFill>
              <a:effectLst/>
              <a:latin typeface="+mn-lt"/>
              <a:ea typeface="+mn-ea"/>
              <a:cs typeface="+mn-cs"/>
            </a:rPr>
            <a:t>Anne Larsen</a:t>
          </a:r>
          <a:r>
            <a:rPr lang="en-US">
              <a:solidFill>
                <a:schemeClr val="bg2">
                  <a:lumMod val="50000"/>
                </a:schemeClr>
              </a:solidFill>
            </a:rPr>
            <a:t> </a:t>
          </a:r>
          <a:endParaRPr lang="en-US" sz="1100" b="1">
            <a:solidFill>
              <a:schemeClr val="bg2">
                <a:lumMod val="50000"/>
              </a:schemeClr>
            </a:solidFill>
          </a:endParaRPr>
        </a:p>
      </xdr:txBody>
    </xdr:sp>
    <xdr:clientData/>
  </xdr:twoCellAnchor>
  <xdr:twoCellAnchor>
    <xdr:from>
      <xdr:col>8</xdr:col>
      <xdr:colOff>377949</xdr:colOff>
      <xdr:row>30</xdr:row>
      <xdr:rowOff>9201</xdr:rowOff>
    </xdr:from>
    <xdr:to>
      <xdr:col>10</xdr:col>
      <xdr:colOff>331860</xdr:colOff>
      <xdr:row>30</xdr:row>
      <xdr:rowOff>189558</xdr:rowOff>
    </xdr:to>
    <xdr:sp macro="" textlink="">
      <xdr:nvSpPr>
        <xdr:cNvPr id="56" name="TextBox 55">
          <a:extLst>
            <a:ext uri="{FF2B5EF4-FFF2-40B4-BE49-F238E27FC236}">
              <a16:creationId xmlns:a16="http://schemas.microsoft.com/office/drawing/2014/main" id="{96A02731-2F7B-4F21-84AC-978D3BEC1119}"/>
            </a:ext>
          </a:extLst>
        </xdr:cNvPr>
        <xdr:cNvSpPr txBox="1"/>
      </xdr:nvSpPr>
      <xdr:spPr>
        <a:xfrm>
          <a:off x="5283976" y="5880776"/>
          <a:ext cx="1180418" cy="1803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0" i="0" u="none" strike="noStrike">
              <a:solidFill>
                <a:schemeClr val="bg2">
                  <a:lumMod val="50000"/>
                </a:schemeClr>
              </a:solidFill>
              <a:effectLst/>
              <a:latin typeface="+mn-lt"/>
              <a:ea typeface="+mn-ea"/>
              <a:cs typeface="+mn-cs"/>
            </a:rPr>
            <a:t>Robert Zare</a:t>
          </a:r>
          <a:r>
            <a:rPr lang="en-US">
              <a:solidFill>
                <a:schemeClr val="bg2">
                  <a:lumMod val="50000"/>
                </a:schemeClr>
              </a:solidFill>
            </a:rPr>
            <a:t> </a:t>
          </a:r>
          <a:endParaRPr lang="en-US" sz="1100" b="1">
            <a:solidFill>
              <a:schemeClr val="bg2">
                <a:lumMod val="50000"/>
              </a:schemeClr>
            </a:solidFill>
          </a:endParaRPr>
        </a:p>
      </xdr:txBody>
    </xdr:sp>
    <xdr:clientData/>
  </xdr:twoCellAnchor>
  <xdr:twoCellAnchor>
    <xdr:from>
      <xdr:col>11</xdr:col>
      <xdr:colOff>14490</xdr:colOff>
      <xdr:row>30</xdr:row>
      <xdr:rowOff>9201</xdr:rowOff>
    </xdr:from>
    <xdr:to>
      <xdr:col>12</xdr:col>
      <xdr:colOff>573635</xdr:colOff>
      <xdr:row>30</xdr:row>
      <xdr:rowOff>189558</xdr:rowOff>
    </xdr:to>
    <xdr:sp macro="" textlink="">
      <xdr:nvSpPr>
        <xdr:cNvPr id="57" name="TextBox 56">
          <a:extLst>
            <a:ext uri="{FF2B5EF4-FFF2-40B4-BE49-F238E27FC236}">
              <a16:creationId xmlns:a16="http://schemas.microsoft.com/office/drawing/2014/main" id="{25979DA5-AD1B-4BDF-BCD0-333387E47FF4}"/>
            </a:ext>
          </a:extLst>
        </xdr:cNvPr>
        <xdr:cNvSpPr txBox="1"/>
      </xdr:nvSpPr>
      <xdr:spPr>
        <a:xfrm>
          <a:off x="6760278" y="5880776"/>
          <a:ext cx="1172398" cy="1803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i="0" u="none" strike="noStrike">
              <a:solidFill>
                <a:schemeClr val="bg2">
                  <a:lumMod val="50000"/>
                </a:schemeClr>
              </a:solidFill>
              <a:effectLst/>
              <a:latin typeface="+mn-lt"/>
              <a:ea typeface="+mn-ea"/>
              <a:cs typeface="+mn-cs"/>
            </a:rPr>
            <a:t>Michael Neipper</a:t>
          </a:r>
          <a:endParaRPr lang="en-US" sz="1100" b="1">
            <a:solidFill>
              <a:schemeClr val="bg2">
                <a:lumMod val="50000"/>
              </a:schemeClr>
            </a:solidFill>
          </a:endParaRPr>
        </a:p>
      </xdr:txBody>
    </xdr:sp>
    <xdr:clientData/>
  </xdr:twoCellAnchor>
  <xdr:twoCellAnchor>
    <xdr:from>
      <xdr:col>13</xdr:col>
      <xdr:colOff>256265</xdr:colOff>
      <xdr:row>30</xdr:row>
      <xdr:rowOff>9201</xdr:rowOff>
    </xdr:from>
    <xdr:to>
      <xdr:col>15</xdr:col>
      <xdr:colOff>210176</xdr:colOff>
      <xdr:row>30</xdr:row>
      <xdr:rowOff>189558</xdr:rowOff>
    </xdr:to>
    <xdr:sp macro="" textlink="">
      <xdr:nvSpPr>
        <xdr:cNvPr id="64" name="TextBox 63">
          <a:extLst>
            <a:ext uri="{FF2B5EF4-FFF2-40B4-BE49-F238E27FC236}">
              <a16:creationId xmlns:a16="http://schemas.microsoft.com/office/drawing/2014/main" id="{599B922A-747D-4134-95DA-CD976908B5ED}"/>
            </a:ext>
          </a:extLst>
        </xdr:cNvPr>
        <xdr:cNvSpPr txBox="1"/>
      </xdr:nvSpPr>
      <xdr:spPr>
        <a:xfrm>
          <a:off x="8228560" y="5880776"/>
          <a:ext cx="1180417" cy="1803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i="0" u="none" strike="noStrike">
              <a:solidFill>
                <a:schemeClr val="bg2">
                  <a:lumMod val="50000"/>
                </a:schemeClr>
              </a:solidFill>
              <a:effectLst/>
              <a:latin typeface="+mn-lt"/>
              <a:ea typeface="+mn-ea"/>
              <a:cs typeface="+mn-cs"/>
            </a:rPr>
            <a:t>Mariya Sergienko</a:t>
          </a:r>
          <a:endParaRPr lang="en-US" sz="1100" b="1">
            <a:solidFill>
              <a:schemeClr val="bg2">
                <a:lumMod val="50000"/>
              </a:schemeClr>
            </a:solidFill>
          </a:endParaRPr>
        </a:p>
      </xdr:txBody>
    </xdr:sp>
    <xdr:clientData/>
  </xdr:twoCellAnchor>
  <xdr:twoCellAnchor>
    <xdr:from>
      <xdr:col>15</xdr:col>
      <xdr:colOff>506060</xdr:colOff>
      <xdr:row>30</xdr:row>
      <xdr:rowOff>9202</xdr:rowOff>
    </xdr:from>
    <xdr:to>
      <xdr:col>17</xdr:col>
      <xdr:colOff>459972</xdr:colOff>
      <xdr:row>30</xdr:row>
      <xdr:rowOff>189557</xdr:rowOff>
    </xdr:to>
    <xdr:sp macro="" textlink="">
      <xdr:nvSpPr>
        <xdr:cNvPr id="66" name="TextBox 65">
          <a:extLst>
            <a:ext uri="{FF2B5EF4-FFF2-40B4-BE49-F238E27FC236}">
              <a16:creationId xmlns:a16="http://schemas.microsoft.com/office/drawing/2014/main" id="{13769317-FA98-4039-B20C-B4C6FC3C14F2}"/>
            </a:ext>
          </a:extLst>
        </xdr:cNvPr>
        <xdr:cNvSpPr txBox="1"/>
      </xdr:nvSpPr>
      <xdr:spPr>
        <a:xfrm>
          <a:off x="9704861" y="5880777"/>
          <a:ext cx="1180419" cy="1803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i="0" u="none" strike="noStrike">
              <a:solidFill>
                <a:schemeClr val="bg2">
                  <a:lumMod val="50000"/>
                </a:schemeClr>
              </a:solidFill>
              <a:effectLst/>
              <a:latin typeface="+mn-lt"/>
              <a:ea typeface="+mn-ea"/>
              <a:cs typeface="+mn-cs"/>
            </a:rPr>
            <a:t>Nancy Freehafer</a:t>
          </a:r>
          <a:endParaRPr lang="en-US" sz="1100" b="1">
            <a:solidFill>
              <a:schemeClr val="bg2">
                <a:lumMod val="50000"/>
              </a:schemeClr>
            </a:solidFill>
          </a:endParaRPr>
        </a:p>
      </xdr:txBody>
    </xdr:sp>
    <xdr:clientData/>
  </xdr:twoCellAnchor>
  <xdr:twoCellAnchor>
    <xdr:from>
      <xdr:col>18</xdr:col>
      <xdr:colOff>142602</xdr:colOff>
      <xdr:row>30</xdr:row>
      <xdr:rowOff>9202</xdr:rowOff>
    </xdr:from>
    <xdr:to>
      <xdr:col>20</xdr:col>
      <xdr:colOff>96513</xdr:colOff>
      <xdr:row>30</xdr:row>
      <xdr:rowOff>189557</xdr:rowOff>
    </xdr:to>
    <xdr:sp macro="" textlink="">
      <xdr:nvSpPr>
        <xdr:cNvPr id="67" name="TextBox 66">
          <a:extLst>
            <a:ext uri="{FF2B5EF4-FFF2-40B4-BE49-F238E27FC236}">
              <a16:creationId xmlns:a16="http://schemas.microsoft.com/office/drawing/2014/main" id="{FAB3490D-D68C-4BB6-B71D-C3B561BB57FA}"/>
            </a:ext>
          </a:extLst>
        </xdr:cNvPr>
        <xdr:cNvSpPr txBox="1"/>
      </xdr:nvSpPr>
      <xdr:spPr>
        <a:xfrm>
          <a:off x="11181164" y="5880777"/>
          <a:ext cx="1180417" cy="1803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i="0" u="none" strike="noStrike">
              <a:solidFill>
                <a:schemeClr val="bg2">
                  <a:lumMod val="50000"/>
                </a:schemeClr>
              </a:solidFill>
              <a:effectLst/>
              <a:latin typeface="+mn-lt"/>
              <a:ea typeface="+mn-ea"/>
              <a:cs typeface="+mn-cs"/>
            </a:rPr>
            <a:t>Jan Kotas</a:t>
          </a:r>
          <a:endParaRPr lang="en-US" sz="1100" b="1">
            <a:solidFill>
              <a:schemeClr val="bg2">
                <a:lumMod val="50000"/>
              </a:schemeClr>
            </a:solidFill>
          </a:endParaRPr>
        </a:p>
      </xdr:txBody>
    </xdr:sp>
    <xdr:clientData/>
  </xdr:twoCellAnchor>
  <xdr:twoCellAnchor>
    <xdr:from>
      <xdr:col>20</xdr:col>
      <xdr:colOff>392396</xdr:colOff>
      <xdr:row>30</xdr:row>
      <xdr:rowOff>9202</xdr:rowOff>
    </xdr:from>
    <xdr:to>
      <xdr:col>22</xdr:col>
      <xdr:colOff>346308</xdr:colOff>
      <xdr:row>30</xdr:row>
      <xdr:rowOff>189557</xdr:rowOff>
    </xdr:to>
    <xdr:sp macro="" textlink="">
      <xdr:nvSpPr>
        <xdr:cNvPr id="68" name="TextBox 67">
          <a:extLst>
            <a:ext uri="{FF2B5EF4-FFF2-40B4-BE49-F238E27FC236}">
              <a16:creationId xmlns:a16="http://schemas.microsoft.com/office/drawing/2014/main" id="{59C4ADC7-0097-45DA-8417-35933680DCF9}"/>
            </a:ext>
          </a:extLst>
        </xdr:cNvPr>
        <xdr:cNvSpPr txBox="1"/>
      </xdr:nvSpPr>
      <xdr:spPr>
        <a:xfrm>
          <a:off x="12657464" y="5880777"/>
          <a:ext cx="1180419" cy="1803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0" i="0" u="none" strike="noStrike">
              <a:solidFill>
                <a:schemeClr val="bg2">
                  <a:lumMod val="50000"/>
                </a:schemeClr>
              </a:solidFill>
              <a:effectLst/>
              <a:latin typeface="+mn-lt"/>
              <a:ea typeface="+mn-ea"/>
              <a:cs typeface="+mn-cs"/>
            </a:rPr>
            <a:t>Laura Giussani</a:t>
          </a:r>
          <a:r>
            <a:rPr lang="en-US">
              <a:solidFill>
                <a:schemeClr val="bg2">
                  <a:lumMod val="50000"/>
                </a:schemeClr>
              </a:solidFill>
            </a:rPr>
            <a:t> </a:t>
          </a:r>
          <a:endParaRPr lang="en-US" sz="1100" b="1">
            <a:solidFill>
              <a:schemeClr val="bg2">
                <a:lumMod val="50000"/>
              </a:schemeClr>
            </a:solidFill>
          </a:endParaRPr>
        </a:p>
      </xdr:txBody>
    </xdr:sp>
    <xdr:clientData/>
  </xdr:twoCellAnchor>
  <xdr:twoCellAnchor>
    <xdr:from>
      <xdr:col>6</xdr:col>
      <xdr:colOff>1075</xdr:colOff>
      <xdr:row>31</xdr:row>
      <xdr:rowOff>163711</xdr:rowOff>
    </xdr:from>
    <xdr:to>
      <xdr:col>8</xdr:col>
      <xdr:colOff>137490</xdr:colOff>
      <xdr:row>34</xdr:row>
      <xdr:rowOff>36254</xdr:rowOff>
    </xdr:to>
    <xdr:sp macro="" textlink="Calcul!B22">
      <xdr:nvSpPr>
        <xdr:cNvPr id="70" name="TextBox 69">
          <a:extLst>
            <a:ext uri="{FF2B5EF4-FFF2-40B4-BE49-F238E27FC236}">
              <a16:creationId xmlns:a16="http://schemas.microsoft.com/office/drawing/2014/main" id="{9F151A4B-CEE0-4F58-806A-95817D18AF40}"/>
            </a:ext>
          </a:extLst>
        </xdr:cNvPr>
        <xdr:cNvSpPr txBox="1"/>
      </xdr:nvSpPr>
      <xdr:spPr>
        <a:xfrm>
          <a:off x="3680596" y="6231006"/>
          <a:ext cx="1362921" cy="459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4099565-2DFF-427F-9F7D-0FDC85CC0028}" type="TxLink">
            <a:rPr lang="en-US" sz="2400" b="1" i="0" u="none" strike="noStrike">
              <a:solidFill>
                <a:srgbClr val="006666"/>
              </a:solidFill>
              <a:latin typeface="+mn-lt"/>
              <a:cs typeface="Calibri"/>
            </a:rPr>
            <a:pPr algn="ctr"/>
            <a:t> 93,848  € </a:t>
          </a:fld>
          <a:endParaRPr lang="en-US" sz="2400" b="1">
            <a:solidFill>
              <a:srgbClr val="006666"/>
            </a:solidFill>
            <a:latin typeface="+mn-lt"/>
          </a:endParaRPr>
        </a:p>
      </xdr:txBody>
    </xdr:sp>
    <xdr:clientData/>
  </xdr:twoCellAnchor>
  <xdr:twoCellAnchor>
    <xdr:from>
      <xdr:col>8</xdr:col>
      <xdr:colOff>275568</xdr:colOff>
      <xdr:row>31</xdr:row>
      <xdr:rowOff>167313</xdr:rowOff>
    </xdr:from>
    <xdr:to>
      <xdr:col>10</xdr:col>
      <xdr:colOff>403963</xdr:colOff>
      <xdr:row>34</xdr:row>
      <xdr:rowOff>32653</xdr:rowOff>
    </xdr:to>
    <xdr:sp macro="" textlink="Calcul!B25">
      <xdr:nvSpPr>
        <xdr:cNvPr id="72" name="TextBox 71">
          <a:extLst>
            <a:ext uri="{FF2B5EF4-FFF2-40B4-BE49-F238E27FC236}">
              <a16:creationId xmlns:a16="http://schemas.microsoft.com/office/drawing/2014/main" id="{799A1DF0-C3B9-41A6-A328-C37137BF3227}"/>
            </a:ext>
          </a:extLst>
        </xdr:cNvPr>
        <xdr:cNvSpPr txBox="1"/>
      </xdr:nvSpPr>
      <xdr:spPr>
        <a:xfrm>
          <a:off x="5181595" y="6234608"/>
          <a:ext cx="1354902" cy="4524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D2F4C5A-B678-4D8C-B3ED-B84AB215E524}" type="TxLink">
            <a:rPr lang="en-US" sz="2400" b="1" i="0" u="none" strike="noStrike">
              <a:solidFill>
                <a:srgbClr val="006666"/>
              </a:solidFill>
              <a:latin typeface="+mn-lt"/>
              <a:cs typeface="Calibri"/>
            </a:rPr>
            <a:pPr algn="ctr"/>
            <a:t> 32,531  € </a:t>
          </a:fld>
          <a:endParaRPr lang="en-US" sz="2400" b="1">
            <a:solidFill>
              <a:srgbClr val="006666"/>
            </a:solidFill>
            <a:latin typeface="+mn-lt"/>
          </a:endParaRPr>
        </a:p>
      </xdr:txBody>
    </xdr:sp>
    <xdr:clientData/>
  </xdr:twoCellAnchor>
  <xdr:twoCellAnchor>
    <xdr:from>
      <xdr:col>10</xdr:col>
      <xdr:colOff>542041</xdr:colOff>
      <xdr:row>31</xdr:row>
      <xdr:rowOff>167313</xdr:rowOff>
    </xdr:from>
    <xdr:to>
      <xdr:col>13</xdr:col>
      <xdr:colOff>65202</xdr:colOff>
      <xdr:row>34</xdr:row>
      <xdr:rowOff>32653</xdr:rowOff>
    </xdr:to>
    <xdr:sp macro="" textlink="Calcul!B27">
      <xdr:nvSpPr>
        <xdr:cNvPr id="74" name="TextBox 73">
          <a:extLst>
            <a:ext uri="{FF2B5EF4-FFF2-40B4-BE49-F238E27FC236}">
              <a16:creationId xmlns:a16="http://schemas.microsoft.com/office/drawing/2014/main" id="{5E37C9D3-E34B-4EB5-A04D-9EC40E0BCDD7}"/>
            </a:ext>
          </a:extLst>
        </xdr:cNvPr>
        <xdr:cNvSpPr txBox="1"/>
      </xdr:nvSpPr>
      <xdr:spPr>
        <a:xfrm>
          <a:off x="6674575" y="6234608"/>
          <a:ext cx="1362922" cy="4524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7922615-0FDF-43FD-9100-F8D80C46CF8F}" type="TxLink">
            <a:rPr lang="en-US" sz="2400" b="1" i="0" u="none" strike="noStrike">
              <a:solidFill>
                <a:srgbClr val="006666"/>
              </a:solidFill>
              <a:latin typeface="+mn-lt"/>
              <a:cs typeface="Calibri"/>
            </a:rPr>
            <a:pPr algn="ctr"/>
            <a:t> 37,418  € </a:t>
          </a:fld>
          <a:endParaRPr lang="en-US" sz="2400" b="1">
            <a:solidFill>
              <a:srgbClr val="006666"/>
            </a:solidFill>
            <a:latin typeface="+mn-lt"/>
          </a:endParaRPr>
        </a:p>
      </xdr:txBody>
    </xdr:sp>
    <xdr:clientData/>
  </xdr:twoCellAnchor>
  <xdr:twoCellAnchor>
    <xdr:from>
      <xdr:col>13</xdr:col>
      <xdr:colOff>203280</xdr:colOff>
      <xdr:row>31</xdr:row>
      <xdr:rowOff>167313</xdr:rowOff>
    </xdr:from>
    <xdr:to>
      <xdr:col>15</xdr:col>
      <xdr:colOff>331675</xdr:colOff>
      <xdr:row>34</xdr:row>
      <xdr:rowOff>32653</xdr:rowOff>
    </xdr:to>
    <xdr:sp macro="" textlink="Calcul!B28">
      <xdr:nvSpPr>
        <xdr:cNvPr id="75" name="TextBox 74">
          <a:extLst>
            <a:ext uri="{FF2B5EF4-FFF2-40B4-BE49-F238E27FC236}">
              <a16:creationId xmlns:a16="http://schemas.microsoft.com/office/drawing/2014/main" id="{A575034B-5995-4FD4-B2AD-E12272B69480}"/>
            </a:ext>
          </a:extLst>
        </xdr:cNvPr>
        <xdr:cNvSpPr txBox="1"/>
      </xdr:nvSpPr>
      <xdr:spPr>
        <a:xfrm>
          <a:off x="8175575" y="6234608"/>
          <a:ext cx="1354901" cy="4524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1FBDDCB-4B74-46C1-BDA2-74D9A64CDC1B}" type="TxLink">
            <a:rPr lang="en-US" sz="2400" b="1" i="0" u="none" strike="noStrike">
              <a:solidFill>
                <a:srgbClr val="006666"/>
              </a:solidFill>
              <a:latin typeface="+mn-lt"/>
              <a:cs typeface="Calibri"/>
            </a:rPr>
            <a:pPr algn="ctr"/>
            <a:t> 42,371  € </a:t>
          </a:fld>
          <a:endParaRPr lang="en-US" sz="2400" b="1">
            <a:solidFill>
              <a:srgbClr val="006666"/>
            </a:solidFill>
            <a:latin typeface="+mn-lt"/>
          </a:endParaRPr>
        </a:p>
      </xdr:txBody>
    </xdr:sp>
    <xdr:clientData/>
  </xdr:twoCellAnchor>
  <xdr:twoCellAnchor>
    <xdr:from>
      <xdr:col>15</xdr:col>
      <xdr:colOff>469753</xdr:colOff>
      <xdr:row>31</xdr:row>
      <xdr:rowOff>163711</xdr:rowOff>
    </xdr:from>
    <xdr:to>
      <xdr:col>17</xdr:col>
      <xdr:colOff>606168</xdr:colOff>
      <xdr:row>34</xdr:row>
      <xdr:rowOff>36254</xdr:rowOff>
    </xdr:to>
    <xdr:sp macro="" textlink="Calcul!B23">
      <xdr:nvSpPr>
        <xdr:cNvPr id="77" name="TextBox 76">
          <a:extLst>
            <a:ext uri="{FF2B5EF4-FFF2-40B4-BE49-F238E27FC236}">
              <a16:creationId xmlns:a16="http://schemas.microsoft.com/office/drawing/2014/main" id="{F2B589D8-8F54-4E24-B295-A63B8CBB3FCB}"/>
            </a:ext>
          </a:extLst>
        </xdr:cNvPr>
        <xdr:cNvSpPr txBox="1"/>
      </xdr:nvSpPr>
      <xdr:spPr>
        <a:xfrm>
          <a:off x="9668554" y="6231006"/>
          <a:ext cx="1362922" cy="459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8C0258F-528F-4D8B-8F8F-265AF0FAC41D}" type="TxLink">
            <a:rPr lang="en-US" sz="2400" b="1" i="0" u="none" strike="noStrike">
              <a:solidFill>
                <a:srgbClr val="006666"/>
              </a:solidFill>
              <a:latin typeface="+mn-lt"/>
              <a:cs typeface="Calibri"/>
            </a:rPr>
            <a:pPr algn="ctr"/>
            <a:t> 104,242  € </a:t>
          </a:fld>
          <a:endParaRPr lang="en-US" sz="2400" b="1">
            <a:solidFill>
              <a:srgbClr val="006666"/>
            </a:solidFill>
            <a:latin typeface="+mn-lt"/>
          </a:endParaRPr>
        </a:p>
      </xdr:txBody>
    </xdr:sp>
    <xdr:clientData/>
  </xdr:twoCellAnchor>
  <xdr:twoCellAnchor>
    <xdr:from>
      <xdr:col>18</xdr:col>
      <xdr:colOff>130992</xdr:colOff>
      <xdr:row>31</xdr:row>
      <xdr:rowOff>167313</xdr:rowOff>
    </xdr:from>
    <xdr:to>
      <xdr:col>20</xdr:col>
      <xdr:colOff>259387</xdr:colOff>
      <xdr:row>34</xdr:row>
      <xdr:rowOff>32652</xdr:rowOff>
    </xdr:to>
    <xdr:sp macro="" textlink="Calcul!B29">
      <xdr:nvSpPr>
        <xdr:cNvPr id="79" name="TextBox 78">
          <a:extLst>
            <a:ext uri="{FF2B5EF4-FFF2-40B4-BE49-F238E27FC236}">
              <a16:creationId xmlns:a16="http://schemas.microsoft.com/office/drawing/2014/main" id="{8E3E31F2-72C8-4336-866F-B2F3019AECD0}"/>
            </a:ext>
          </a:extLst>
        </xdr:cNvPr>
        <xdr:cNvSpPr txBox="1"/>
      </xdr:nvSpPr>
      <xdr:spPr>
        <a:xfrm>
          <a:off x="11169554" y="6234608"/>
          <a:ext cx="1354901" cy="4524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ED4869F-5C79-47A0-9053-6B1F3AF998DD}" type="TxLink">
            <a:rPr lang="en-US" sz="2400" b="1" i="0" u="none" strike="noStrike">
              <a:solidFill>
                <a:srgbClr val="006666"/>
              </a:solidFill>
              <a:latin typeface="+mn-lt"/>
              <a:cs typeface="Calibri"/>
            </a:rPr>
            <a:pPr algn="ctr"/>
            <a:t> 16,351  € </a:t>
          </a:fld>
          <a:endParaRPr lang="en-US" sz="2400" b="1">
            <a:solidFill>
              <a:srgbClr val="006666"/>
            </a:solidFill>
            <a:latin typeface="+mn-lt"/>
          </a:endParaRPr>
        </a:p>
      </xdr:txBody>
    </xdr:sp>
    <xdr:clientData/>
  </xdr:twoCellAnchor>
  <xdr:twoCellAnchor>
    <xdr:from>
      <xdr:col>20</xdr:col>
      <xdr:colOff>397464</xdr:colOff>
      <xdr:row>31</xdr:row>
      <xdr:rowOff>163711</xdr:rowOff>
    </xdr:from>
    <xdr:to>
      <xdr:col>22</xdr:col>
      <xdr:colOff>525860</xdr:colOff>
      <xdr:row>34</xdr:row>
      <xdr:rowOff>36254</xdr:rowOff>
    </xdr:to>
    <xdr:sp macro="" textlink="Calcul!B26">
      <xdr:nvSpPr>
        <xdr:cNvPr id="80" name="TextBox 79">
          <a:extLst>
            <a:ext uri="{FF2B5EF4-FFF2-40B4-BE49-F238E27FC236}">
              <a16:creationId xmlns:a16="http://schemas.microsoft.com/office/drawing/2014/main" id="{22177071-2B82-45E3-8EAA-7B8A54636178}"/>
            </a:ext>
          </a:extLst>
        </xdr:cNvPr>
        <xdr:cNvSpPr txBox="1"/>
      </xdr:nvSpPr>
      <xdr:spPr>
        <a:xfrm>
          <a:off x="12662532" y="6231006"/>
          <a:ext cx="1354903" cy="459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C7521AD-1DB5-43DB-A8C0-8235BC1D873B}" type="TxLink">
            <a:rPr lang="en-US" sz="2400" b="1" i="0" u="none" strike="noStrike">
              <a:solidFill>
                <a:srgbClr val="006666"/>
              </a:solidFill>
              <a:latin typeface="+mn-lt"/>
              <a:cs typeface="Calibri"/>
            </a:rPr>
            <a:pPr algn="ctr"/>
            <a:t> 41,095  € </a:t>
          </a:fld>
          <a:endParaRPr lang="en-US" sz="2400" b="1">
            <a:solidFill>
              <a:srgbClr val="006666"/>
            </a:solidFill>
            <a:latin typeface="+mn-lt"/>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84541</xdr:colOff>
      <xdr:row>35</xdr:row>
      <xdr:rowOff>38100</xdr:rowOff>
    </xdr:to>
    <xdr:grpSp>
      <xdr:nvGrpSpPr>
        <xdr:cNvPr id="2" name="Group 1">
          <a:extLst>
            <a:ext uri="{FF2B5EF4-FFF2-40B4-BE49-F238E27FC236}">
              <a16:creationId xmlns:a16="http://schemas.microsoft.com/office/drawing/2014/main" id="{84636116-84BF-47EA-BBEE-975365582DD9}"/>
            </a:ext>
          </a:extLst>
        </xdr:cNvPr>
        <xdr:cNvGrpSpPr/>
      </xdr:nvGrpSpPr>
      <xdr:grpSpPr>
        <a:xfrm>
          <a:off x="0" y="0"/>
          <a:ext cx="1906197" cy="6705600"/>
          <a:chOff x="0" y="0"/>
          <a:chExt cx="1838330" cy="5705475"/>
        </a:xfrm>
      </xdr:grpSpPr>
      <xdr:sp macro="" textlink="">
        <xdr:nvSpPr>
          <xdr:cNvPr id="3" name="Rectangle 2">
            <a:extLst>
              <a:ext uri="{FF2B5EF4-FFF2-40B4-BE49-F238E27FC236}">
                <a16:creationId xmlns:a16="http://schemas.microsoft.com/office/drawing/2014/main" id="{AF5B2269-500E-448F-BD4D-CC8704553D45}"/>
              </a:ext>
            </a:extLst>
          </xdr:cNvPr>
          <xdr:cNvSpPr/>
        </xdr:nvSpPr>
        <xdr:spPr>
          <a:xfrm>
            <a:off x="0" y="0"/>
            <a:ext cx="1828800" cy="5705475"/>
          </a:xfrm>
          <a:prstGeom prst="rect">
            <a:avLst/>
          </a:prstGeom>
          <a:solidFill>
            <a:srgbClr val="FF99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DE5A00"/>
              </a:solidFill>
            </a:endParaRPr>
          </a:p>
        </xdr:txBody>
      </xdr:sp>
      <xdr:sp macro="" textlink="">
        <xdr:nvSpPr>
          <xdr:cNvPr id="4" name="Rectangle: Top Corners Rounded 3">
            <a:extLst>
              <a:ext uri="{FF2B5EF4-FFF2-40B4-BE49-F238E27FC236}">
                <a16:creationId xmlns:a16="http://schemas.microsoft.com/office/drawing/2014/main" id="{6382CD5B-D921-4779-9B51-F7A310697831}"/>
              </a:ext>
            </a:extLst>
          </xdr:cNvPr>
          <xdr:cNvSpPr/>
        </xdr:nvSpPr>
        <xdr:spPr>
          <a:xfrm rot="16200000">
            <a:off x="-1574883" y="2279732"/>
            <a:ext cx="5302421" cy="1524005"/>
          </a:xfrm>
          <a:prstGeom prst="round2SameRect">
            <a:avLst/>
          </a:prstGeom>
          <a:solidFill>
            <a:srgbClr val="FF33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9933"/>
              </a:solidFill>
            </a:endParaRPr>
          </a:p>
        </xdr:txBody>
      </xdr:sp>
      <xdr:pic>
        <xdr:nvPicPr>
          <xdr:cNvPr id="5" name="Picture 4">
            <a:extLst>
              <a:ext uri="{FF2B5EF4-FFF2-40B4-BE49-F238E27FC236}">
                <a16:creationId xmlns:a16="http://schemas.microsoft.com/office/drawing/2014/main" id="{DE75E473-44A0-4B2D-8453-60D16BB7E5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016" y="816551"/>
            <a:ext cx="1304070" cy="323849"/>
          </a:xfrm>
          <a:prstGeom prst="rect">
            <a:avLst/>
          </a:prstGeom>
        </xdr:spPr>
      </xdr:pic>
    </xdr:grpSp>
    <xdr:clientData/>
  </xdr:twoCellAnchor>
  <xdr:twoCellAnchor>
    <xdr:from>
      <xdr:col>0</xdr:col>
      <xdr:colOff>459042</xdr:colOff>
      <xdr:row>23</xdr:row>
      <xdr:rowOff>8606</xdr:rowOff>
    </xdr:from>
    <xdr:to>
      <xdr:col>3</xdr:col>
      <xdr:colOff>335395</xdr:colOff>
      <xdr:row>26</xdr:row>
      <xdr:rowOff>72185</xdr:rowOff>
    </xdr:to>
    <xdr:sp macro="" textlink="">
      <xdr:nvSpPr>
        <xdr:cNvPr id="6" name="Rectangle: Rounded Corners 5">
          <a:extLst>
            <a:ext uri="{FF2B5EF4-FFF2-40B4-BE49-F238E27FC236}">
              <a16:creationId xmlns:a16="http://schemas.microsoft.com/office/drawing/2014/main" id="{9826B505-3A76-4684-9E4E-7D62EA7A6394}"/>
            </a:ext>
          </a:extLst>
        </xdr:cNvPr>
        <xdr:cNvSpPr/>
      </xdr:nvSpPr>
      <xdr:spPr>
        <a:xfrm>
          <a:off x="459042" y="4510147"/>
          <a:ext cx="1716113" cy="650737"/>
        </a:xfrm>
        <a:prstGeom prst="roundRect">
          <a:avLst>
            <a:gd name="adj" fmla="val 50000"/>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200" b="1">
            <a:solidFill>
              <a:srgbClr val="C00000"/>
            </a:solidFill>
          </a:endParaRPr>
        </a:p>
      </xdr:txBody>
    </xdr:sp>
    <xdr:clientData/>
  </xdr:twoCellAnchor>
  <xdr:twoCellAnchor>
    <xdr:from>
      <xdr:col>3</xdr:col>
      <xdr:colOff>47624</xdr:colOff>
      <xdr:row>0</xdr:row>
      <xdr:rowOff>0</xdr:rowOff>
    </xdr:from>
    <xdr:to>
      <xdr:col>23</xdr:col>
      <xdr:colOff>165100</xdr:colOff>
      <xdr:row>35</xdr:row>
      <xdr:rowOff>76200</xdr:rowOff>
    </xdr:to>
    <xdr:pic>
      <xdr:nvPicPr>
        <xdr:cNvPr id="7" name="Picture 6">
          <a:extLst>
            <a:ext uri="{FF2B5EF4-FFF2-40B4-BE49-F238E27FC236}">
              <a16:creationId xmlns:a16="http://schemas.microsoft.com/office/drawing/2014/main" id="{4649FCE6-B7AF-44A8-9B28-657C799ACAA5}"/>
            </a:ext>
          </a:extLst>
        </xdr:cNvPr>
        <xdr:cNvPicPr>
          <a:picLocks noChangeAspect="1"/>
        </xdr:cNvPicPr>
      </xdr:nvPicPr>
      <xdr:blipFill>
        <a:blip xmlns:r="http://schemas.openxmlformats.org/officeDocument/2006/relationships" r:embed="rId2">
          <a:lum bright="70000" contrast="-70000"/>
          <a:extLst>
            <a:ext uri="{BEBA8EAE-BF5A-486C-A8C5-ECC9F3942E4B}">
              <a14:imgProps xmlns:a14="http://schemas.microsoft.com/office/drawing/2010/main">
                <a14:imgLayer r:embed="rId3">
                  <a14:imgEffect>
                    <a14:colorTemperature colorTemp="4686"/>
                  </a14:imgEffect>
                  <a14:imgEffect>
                    <a14:saturation sat="33000"/>
                  </a14:imgEffect>
                  <a14:imgEffect>
                    <a14:brightnessContrast bright="24000"/>
                  </a14:imgEffect>
                </a14:imgLayer>
              </a14:imgProps>
            </a:ext>
            <a:ext uri="{28A0092B-C50C-407E-A947-70E740481C1C}">
              <a14:useLocalDpi xmlns:a14="http://schemas.microsoft.com/office/drawing/2010/main" val="0"/>
            </a:ext>
          </a:extLst>
        </a:blip>
        <a:stretch>
          <a:fillRect/>
        </a:stretch>
      </xdr:blipFill>
      <xdr:spPr>
        <a:xfrm>
          <a:off x="1876424" y="0"/>
          <a:ext cx="12309476" cy="6743700"/>
        </a:xfrm>
        <a:prstGeom prst="rect">
          <a:avLst/>
        </a:prstGeom>
        <a:solidFill>
          <a:schemeClr val="bg1">
            <a:alpha val="0"/>
          </a:schemeClr>
        </a:solidFill>
        <a:effectLst>
          <a:glow rad="127000">
            <a:schemeClr val="accent1">
              <a:alpha val="0"/>
            </a:schemeClr>
          </a:glow>
          <a:outerShdw blurRad="101600" dist="2540000" dir="5400000" algn="ctr" rotWithShape="0">
            <a:srgbClr val="000000">
              <a:alpha val="0"/>
            </a:srgbClr>
          </a:outerShdw>
          <a:reflection stA="0" endPos="70000" dist="50800" dir="5400000" sy="-100000" algn="bl" rotWithShape="0"/>
        </a:effectLst>
      </xdr:spPr>
    </xdr:pic>
    <xdr:clientData/>
  </xdr:twoCellAnchor>
  <xdr:twoCellAnchor>
    <xdr:from>
      <xdr:col>0</xdr:col>
      <xdr:colOff>519141</xdr:colOff>
      <xdr:row>10</xdr:row>
      <xdr:rowOff>61899</xdr:rowOff>
    </xdr:from>
    <xdr:to>
      <xdr:col>3</xdr:col>
      <xdr:colOff>256701</xdr:colOff>
      <xdr:row>13</xdr:row>
      <xdr:rowOff>123427</xdr:rowOff>
    </xdr:to>
    <xdr:sp macro="" textlink="">
      <xdr:nvSpPr>
        <xdr:cNvPr id="8" name="TextBox 7">
          <a:hlinkClick xmlns:r="http://schemas.openxmlformats.org/officeDocument/2006/relationships" r:id="rId4"/>
          <a:extLst>
            <a:ext uri="{FF2B5EF4-FFF2-40B4-BE49-F238E27FC236}">
              <a16:creationId xmlns:a16="http://schemas.microsoft.com/office/drawing/2014/main" id="{6A3BB1DE-C003-4A4A-B636-EB31234AFD8D}"/>
            </a:ext>
          </a:extLst>
        </xdr:cNvPr>
        <xdr:cNvSpPr txBox="1"/>
      </xdr:nvSpPr>
      <xdr:spPr>
        <a:xfrm>
          <a:off x="519141" y="1966899"/>
          <a:ext cx="1559216" cy="633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THÔNG</a:t>
          </a:r>
          <a:r>
            <a:rPr lang="en-US" sz="1400" b="1" baseline="0">
              <a:solidFill>
                <a:schemeClr val="bg1"/>
              </a:solidFill>
              <a:effectLst/>
              <a:latin typeface="+mn-lt"/>
              <a:ea typeface="+mn-ea"/>
              <a:cs typeface="+mn-cs"/>
            </a:rPr>
            <a:t> TIN </a:t>
          </a:r>
        </a:p>
        <a:p>
          <a:pPr marL="0" marR="0" lvl="0" indent="0" algn="ctr" defTabSz="914400" eaLnBrk="1" fontAlgn="auto" latinLnBrk="0" hangingPunct="1">
            <a:lnSpc>
              <a:spcPct val="100000"/>
            </a:lnSpc>
            <a:spcBef>
              <a:spcPts val="0"/>
            </a:spcBef>
            <a:spcAft>
              <a:spcPts val="0"/>
            </a:spcAft>
            <a:buClrTx/>
            <a:buSzTx/>
            <a:buFontTx/>
            <a:buNone/>
            <a:tabLst/>
            <a:defRPr/>
          </a:pPr>
          <a:r>
            <a:rPr lang="en-US" sz="1400" b="1" baseline="0">
              <a:solidFill>
                <a:schemeClr val="bg1"/>
              </a:solidFill>
              <a:effectLst/>
              <a:latin typeface="+mn-lt"/>
              <a:ea typeface="+mn-ea"/>
              <a:cs typeface="+mn-cs"/>
            </a:rPr>
            <a:t>CHUNG</a:t>
          </a:r>
          <a:endParaRPr lang="en-US" sz="1400">
            <a:solidFill>
              <a:schemeClr val="bg1"/>
            </a:solidFill>
            <a:effectLst/>
          </a:endParaRPr>
        </a:p>
        <a:p>
          <a:endParaRPr lang="en-US" sz="1100"/>
        </a:p>
      </xdr:txBody>
    </xdr:sp>
    <xdr:clientData/>
  </xdr:twoCellAnchor>
  <xdr:twoCellAnchor>
    <xdr:from>
      <xdr:col>1</xdr:col>
      <xdr:colOff>198448</xdr:colOff>
      <xdr:row>17</xdr:row>
      <xdr:rowOff>124771</xdr:rowOff>
    </xdr:from>
    <xdr:to>
      <xdr:col>3</xdr:col>
      <xdr:colOff>279738</xdr:colOff>
      <xdr:row>19</xdr:row>
      <xdr:rowOff>22336</xdr:rowOff>
    </xdr:to>
    <xdr:sp macro="" textlink="">
      <xdr:nvSpPr>
        <xdr:cNvPr id="9" name="TextBox 8">
          <a:hlinkClick xmlns:r="http://schemas.openxmlformats.org/officeDocument/2006/relationships" r:id="rId5"/>
          <a:extLst>
            <a:ext uri="{FF2B5EF4-FFF2-40B4-BE49-F238E27FC236}">
              <a16:creationId xmlns:a16="http://schemas.microsoft.com/office/drawing/2014/main" id="{908829F4-9229-4D2D-8C35-D898AC4E2564}"/>
            </a:ext>
          </a:extLst>
        </xdr:cNvPr>
        <xdr:cNvSpPr txBox="1"/>
      </xdr:nvSpPr>
      <xdr:spPr>
        <a:xfrm>
          <a:off x="805667" y="3363271"/>
          <a:ext cx="1295727" cy="278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DOANH SỐ</a:t>
          </a:r>
          <a:endParaRPr lang="en-US" sz="1400" b="1">
            <a:solidFill>
              <a:schemeClr val="bg1"/>
            </a:solidFill>
            <a:effectLst/>
          </a:endParaRPr>
        </a:p>
        <a:p>
          <a:endParaRPr lang="en-US" sz="1400"/>
        </a:p>
      </xdr:txBody>
    </xdr:sp>
    <xdr:clientData/>
  </xdr:twoCellAnchor>
  <xdr:twoCellAnchor>
    <xdr:from>
      <xdr:col>1</xdr:col>
      <xdr:colOff>43667</xdr:colOff>
      <xdr:row>23</xdr:row>
      <xdr:rowOff>176080</xdr:rowOff>
    </xdr:from>
    <xdr:to>
      <xdr:col>3</xdr:col>
      <xdr:colOff>124957</xdr:colOff>
      <xdr:row>25</xdr:row>
      <xdr:rowOff>76792</xdr:rowOff>
    </xdr:to>
    <xdr:sp macro="" textlink="">
      <xdr:nvSpPr>
        <xdr:cNvPr id="10" name="TextBox 9">
          <a:extLst>
            <a:ext uri="{FF2B5EF4-FFF2-40B4-BE49-F238E27FC236}">
              <a16:creationId xmlns:a16="http://schemas.microsoft.com/office/drawing/2014/main" id="{89EC52F5-9DC3-42A4-AA4E-0A3DECC86B4F}"/>
            </a:ext>
          </a:extLst>
        </xdr:cNvPr>
        <xdr:cNvSpPr txBox="1"/>
      </xdr:nvSpPr>
      <xdr:spPr>
        <a:xfrm>
          <a:off x="650886" y="4557580"/>
          <a:ext cx="1295727" cy="2817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ysClr val="windowText" lastClr="000000"/>
              </a:solidFill>
              <a:effectLst/>
              <a:latin typeface="+mn-lt"/>
              <a:ea typeface="+mn-ea"/>
              <a:cs typeface="+mn-cs"/>
            </a:rPr>
            <a:t>KHÁCH</a:t>
          </a:r>
          <a:r>
            <a:rPr lang="en-US" sz="1400" b="1" baseline="0">
              <a:solidFill>
                <a:sysClr val="windowText" lastClr="000000"/>
              </a:solidFill>
              <a:effectLst/>
              <a:latin typeface="+mn-lt"/>
              <a:ea typeface="+mn-ea"/>
              <a:cs typeface="+mn-cs"/>
            </a:rPr>
            <a:t> HÀNG</a:t>
          </a:r>
          <a:endParaRPr lang="en-US" sz="1400">
            <a:solidFill>
              <a:sysClr val="windowText" lastClr="000000"/>
            </a:solidFill>
            <a:effectLst/>
          </a:endParaRPr>
        </a:p>
        <a:p>
          <a:endParaRPr lang="en-US" sz="1400"/>
        </a:p>
      </xdr:txBody>
    </xdr:sp>
    <xdr:clientData/>
  </xdr:twoCellAnchor>
  <xdr:twoCellAnchor>
    <xdr:from>
      <xdr:col>1</xdr:col>
      <xdr:colOff>43667</xdr:colOff>
      <xdr:row>29</xdr:row>
      <xdr:rowOff>154337</xdr:rowOff>
    </xdr:from>
    <xdr:to>
      <xdr:col>3</xdr:col>
      <xdr:colOff>124957</xdr:colOff>
      <xdr:row>33</xdr:row>
      <xdr:rowOff>71437</xdr:rowOff>
    </xdr:to>
    <xdr:sp macro="" textlink="">
      <xdr:nvSpPr>
        <xdr:cNvPr id="11" name="TextBox 10">
          <a:hlinkClick xmlns:r="http://schemas.openxmlformats.org/officeDocument/2006/relationships" r:id="rId6"/>
          <a:extLst>
            <a:ext uri="{FF2B5EF4-FFF2-40B4-BE49-F238E27FC236}">
              <a16:creationId xmlns:a16="http://schemas.microsoft.com/office/drawing/2014/main" id="{73862F03-DF97-46C7-8198-9E017AB20A3C}"/>
            </a:ext>
          </a:extLst>
        </xdr:cNvPr>
        <xdr:cNvSpPr txBox="1"/>
      </xdr:nvSpPr>
      <xdr:spPr>
        <a:xfrm>
          <a:off x="650886" y="5678837"/>
          <a:ext cx="1295727" cy="67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VÙNG</a:t>
          </a:r>
          <a:r>
            <a:rPr lang="en-US" sz="1400" b="1" baseline="0">
              <a:solidFill>
                <a:schemeClr val="bg1"/>
              </a:solidFill>
              <a:effectLst/>
              <a:latin typeface="+mn-lt"/>
              <a:ea typeface="+mn-ea"/>
              <a:cs typeface="+mn-cs"/>
            </a:rPr>
            <a:t> GIAO DỊCH</a:t>
          </a:r>
          <a:endParaRPr lang="en-US" sz="1400">
            <a:solidFill>
              <a:schemeClr val="bg1"/>
            </a:solidFill>
            <a:effectLst/>
          </a:endParaRPr>
        </a:p>
        <a:p>
          <a:endParaRPr lang="en-US" sz="1400"/>
        </a:p>
      </xdr:txBody>
    </xdr:sp>
    <xdr:clientData/>
  </xdr:twoCellAnchor>
  <xdr:twoCellAnchor>
    <xdr:from>
      <xdr:col>3</xdr:col>
      <xdr:colOff>0</xdr:colOff>
      <xdr:row>0</xdr:row>
      <xdr:rowOff>0</xdr:rowOff>
    </xdr:from>
    <xdr:to>
      <xdr:col>23</xdr:col>
      <xdr:colOff>139700</xdr:colOff>
      <xdr:row>2</xdr:row>
      <xdr:rowOff>63500</xdr:rowOff>
    </xdr:to>
    <xdr:sp macro="" textlink="">
      <xdr:nvSpPr>
        <xdr:cNvPr id="12" name="Rectangle 11">
          <a:extLst>
            <a:ext uri="{FF2B5EF4-FFF2-40B4-BE49-F238E27FC236}">
              <a16:creationId xmlns:a16="http://schemas.microsoft.com/office/drawing/2014/main" id="{026B61A1-F9DA-4B77-A2EF-7F8FD29D53E9}"/>
            </a:ext>
          </a:extLst>
        </xdr:cNvPr>
        <xdr:cNvSpPr/>
      </xdr:nvSpPr>
      <xdr:spPr>
        <a:xfrm>
          <a:off x="1828800" y="0"/>
          <a:ext cx="12331700" cy="444500"/>
        </a:xfrm>
        <a:prstGeom prst="rect">
          <a:avLst/>
        </a:prstGeom>
        <a:solidFill>
          <a:srgbClr val="FF9900">
            <a:alpha val="20000"/>
          </a:srgbClr>
        </a:solidFill>
        <a:ln>
          <a:solidFill>
            <a:srgbClr val="FFCC99">
              <a:alpha val="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47064</xdr:colOff>
      <xdr:row>0</xdr:row>
      <xdr:rowOff>113180</xdr:rowOff>
    </xdr:from>
    <xdr:to>
      <xdr:col>23</xdr:col>
      <xdr:colOff>126999</xdr:colOff>
      <xdr:row>1</xdr:row>
      <xdr:rowOff>190499</xdr:rowOff>
    </xdr:to>
    <xdr:sp macro="" textlink="">
      <xdr:nvSpPr>
        <xdr:cNvPr id="13" name="TextBox 12">
          <a:extLst>
            <a:ext uri="{FF2B5EF4-FFF2-40B4-BE49-F238E27FC236}">
              <a16:creationId xmlns:a16="http://schemas.microsoft.com/office/drawing/2014/main" id="{61FDDAA2-9A4D-4E5A-912D-6CC44110898B}"/>
            </a:ext>
          </a:extLst>
        </xdr:cNvPr>
        <xdr:cNvSpPr txBox="1"/>
      </xdr:nvSpPr>
      <xdr:spPr>
        <a:xfrm>
          <a:off x="1875864" y="113180"/>
          <a:ext cx="12271935" cy="2678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rgbClr val="C00000"/>
              </a:solidFill>
            </a:rPr>
            <a:t>BÁO</a:t>
          </a:r>
          <a:r>
            <a:rPr lang="en-US" sz="2400" b="1" baseline="0">
              <a:solidFill>
                <a:srgbClr val="C00000"/>
              </a:solidFill>
            </a:rPr>
            <a:t> CÁO DOANH THU THEO KHÁCH HÀNG</a:t>
          </a:r>
          <a:endParaRPr lang="en-US" sz="2400" b="1">
            <a:solidFill>
              <a:srgbClr val="C00000"/>
            </a:solidFill>
          </a:endParaRPr>
        </a:p>
      </xdr:txBody>
    </xdr:sp>
    <xdr:clientData/>
  </xdr:twoCellAnchor>
  <xdr:twoCellAnchor>
    <xdr:from>
      <xdr:col>3</xdr:col>
      <xdr:colOff>232527</xdr:colOff>
      <xdr:row>3</xdr:row>
      <xdr:rowOff>131270</xdr:rowOff>
    </xdr:from>
    <xdr:to>
      <xdr:col>7</xdr:col>
      <xdr:colOff>86817</xdr:colOff>
      <xdr:row>8</xdr:row>
      <xdr:rowOff>122903</xdr:rowOff>
    </xdr:to>
    <xdr:grpSp>
      <xdr:nvGrpSpPr>
        <xdr:cNvPr id="14" name="Group 13">
          <a:extLst>
            <a:ext uri="{FF2B5EF4-FFF2-40B4-BE49-F238E27FC236}">
              <a16:creationId xmlns:a16="http://schemas.microsoft.com/office/drawing/2014/main" id="{ABDDA910-7D1D-44D8-BE1C-BD942C97DE1A}"/>
            </a:ext>
          </a:extLst>
        </xdr:cNvPr>
        <xdr:cNvGrpSpPr/>
      </xdr:nvGrpSpPr>
      <xdr:grpSpPr>
        <a:xfrm>
          <a:off x="2054183" y="702770"/>
          <a:ext cx="2283165" cy="944133"/>
          <a:chOff x="1920238" y="745363"/>
          <a:chExt cx="2202301" cy="959016"/>
        </a:xfrm>
      </xdr:grpSpPr>
      <xdr:sp macro="" textlink="">
        <xdr:nvSpPr>
          <xdr:cNvPr id="15" name="Rectangle: Rounded Corners 14">
            <a:extLst>
              <a:ext uri="{FF2B5EF4-FFF2-40B4-BE49-F238E27FC236}">
                <a16:creationId xmlns:a16="http://schemas.microsoft.com/office/drawing/2014/main" id="{53BA07DD-7DAF-4809-AFB6-563B5599DCEA}"/>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Rectangle: Top Corners Rounded 15">
            <a:extLst>
              <a:ext uri="{FF2B5EF4-FFF2-40B4-BE49-F238E27FC236}">
                <a16:creationId xmlns:a16="http://schemas.microsoft.com/office/drawing/2014/main" id="{ACBBD5DD-DD48-4EAD-A4C6-42E2662AED79}"/>
              </a:ext>
            </a:extLst>
          </xdr:cNvPr>
          <xdr:cNvSpPr/>
        </xdr:nvSpPr>
        <xdr:spPr>
          <a:xfrm rot="16200000">
            <a:off x="1802476" y="863125"/>
            <a:ext cx="904898" cy="669374"/>
          </a:xfrm>
          <a:prstGeom prst="round2SameRect">
            <a:avLst>
              <a:gd name="adj1" fmla="val 21189"/>
              <a:gd name="adj2" fmla="val 0"/>
            </a:avLst>
          </a:prstGeom>
          <a:solidFill>
            <a:srgbClr val="00CC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17" name="Graphic 16" descr="Bank">
            <a:extLst>
              <a:ext uri="{FF2B5EF4-FFF2-40B4-BE49-F238E27FC236}">
                <a16:creationId xmlns:a16="http://schemas.microsoft.com/office/drawing/2014/main" id="{2741EB5A-CF34-4FA5-879D-B7043D8CE8E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2011270" y="937616"/>
            <a:ext cx="493857" cy="511377"/>
          </a:xfrm>
          <a:prstGeom prst="rect">
            <a:avLst/>
          </a:prstGeom>
        </xdr:spPr>
      </xdr:pic>
      <xdr:sp macro="" textlink="">
        <xdr:nvSpPr>
          <xdr:cNvPr id="18" name="TextBox 17">
            <a:extLst>
              <a:ext uri="{FF2B5EF4-FFF2-40B4-BE49-F238E27FC236}">
                <a16:creationId xmlns:a16="http://schemas.microsoft.com/office/drawing/2014/main" id="{974D8837-CA69-44AD-97FD-7C6509A1621F}"/>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a:t>
            </a:r>
          </a:p>
          <a:p>
            <a:pPr algn="ctr"/>
            <a:r>
              <a:rPr lang="en-US" sz="1200" b="1" baseline="0">
                <a:solidFill>
                  <a:sysClr val="windowText" lastClr="000000"/>
                </a:solidFill>
              </a:rPr>
              <a:t>DOANH THU</a:t>
            </a:r>
            <a:endParaRPr lang="en-US" sz="1200" b="1">
              <a:solidFill>
                <a:sysClr val="windowText" lastClr="000000"/>
              </a:solidFill>
            </a:endParaRPr>
          </a:p>
        </xdr:txBody>
      </xdr:sp>
      <xdr:sp macro="" textlink="Calcul!B1">
        <xdr:nvSpPr>
          <xdr:cNvPr id="19" name="TextBox 18">
            <a:extLst>
              <a:ext uri="{FF2B5EF4-FFF2-40B4-BE49-F238E27FC236}">
                <a16:creationId xmlns:a16="http://schemas.microsoft.com/office/drawing/2014/main" id="{FA4FA8EA-D684-4E8A-A902-7320EC145232}"/>
              </a:ext>
            </a:extLst>
          </xdr:cNvPr>
          <xdr:cNvSpPr txBox="1"/>
        </xdr:nvSpPr>
        <xdr:spPr>
          <a:xfrm>
            <a:off x="2480466" y="1111248"/>
            <a:ext cx="1642073" cy="593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5BD7226-E20B-4B3D-B70E-C56B83CDAF28}" type="TxLink">
              <a:rPr lang="en-US" sz="2400" b="1" i="0" u="none" strike="noStrike">
                <a:solidFill>
                  <a:srgbClr val="FF0000"/>
                </a:solidFill>
                <a:latin typeface="Calibri"/>
                <a:cs typeface="Calibri"/>
              </a:rPr>
              <a:pPr algn="ctr"/>
              <a:t> 435,036  € </a:t>
            </a:fld>
            <a:endParaRPr lang="en-US" sz="2400" b="1">
              <a:solidFill>
                <a:srgbClr val="FF0000"/>
              </a:solidFill>
            </a:endParaRPr>
          </a:p>
        </xdr:txBody>
      </xdr:sp>
    </xdr:grpSp>
    <xdr:clientData/>
  </xdr:twoCellAnchor>
  <xdr:twoCellAnchor>
    <xdr:from>
      <xdr:col>7</xdr:col>
      <xdr:colOff>245010</xdr:colOff>
      <xdr:row>3</xdr:row>
      <xdr:rowOff>157899</xdr:rowOff>
    </xdr:from>
    <xdr:to>
      <xdr:col>11</xdr:col>
      <xdr:colOff>70435</xdr:colOff>
      <xdr:row>8</xdr:row>
      <xdr:rowOff>96274</xdr:rowOff>
    </xdr:to>
    <xdr:grpSp>
      <xdr:nvGrpSpPr>
        <xdr:cNvPr id="20" name="Group 19">
          <a:extLst>
            <a:ext uri="{FF2B5EF4-FFF2-40B4-BE49-F238E27FC236}">
              <a16:creationId xmlns:a16="http://schemas.microsoft.com/office/drawing/2014/main" id="{86A1918C-489A-4883-876C-01A7BA137C5F}"/>
            </a:ext>
          </a:extLst>
        </xdr:cNvPr>
        <xdr:cNvGrpSpPr/>
      </xdr:nvGrpSpPr>
      <xdr:grpSpPr>
        <a:xfrm>
          <a:off x="4495541" y="729399"/>
          <a:ext cx="2254300" cy="890875"/>
          <a:chOff x="1920238" y="745363"/>
          <a:chExt cx="2175162" cy="905758"/>
        </a:xfrm>
      </xdr:grpSpPr>
      <xdr:sp macro="" textlink="">
        <xdr:nvSpPr>
          <xdr:cNvPr id="21" name="Rectangle: Rounded Corners 20">
            <a:extLst>
              <a:ext uri="{FF2B5EF4-FFF2-40B4-BE49-F238E27FC236}">
                <a16:creationId xmlns:a16="http://schemas.microsoft.com/office/drawing/2014/main" id="{0ED191F7-670E-4754-8F15-08F8C3175377}"/>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Rectangle: Top Corners Rounded 21">
            <a:extLst>
              <a:ext uri="{FF2B5EF4-FFF2-40B4-BE49-F238E27FC236}">
                <a16:creationId xmlns:a16="http://schemas.microsoft.com/office/drawing/2014/main" id="{99AB0636-4309-480B-A04C-0CF1615EBC89}"/>
              </a:ext>
            </a:extLst>
          </xdr:cNvPr>
          <xdr:cNvSpPr/>
        </xdr:nvSpPr>
        <xdr:spPr>
          <a:xfrm rot="16200000">
            <a:off x="1802476" y="863125"/>
            <a:ext cx="904898" cy="669374"/>
          </a:xfrm>
          <a:prstGeom prst="round2SameRect">
            <a:avLst>
              <a:gd name="adj1" fmla="val 21189"/>
              <a:gd name="adj2" fmla="val 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sp macro="" textlink="">
        <xdr:nvSpPr>
          <xdr:cNvPr id="23" name="TextBox 22">
            <a:extLst>
              <a:ext uri="{FF2B5EF4-FFF2-40B4-BE49-F238E27FC236}">
                <a16:creationId xmlns:a16="http://schemas.microsoft.com/office/drawing/2014/main" id="{927A52D8-7578-4B16-98A4-436A053F8C3A}"/>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a:t>
            </a:r>
          </a:p>
          <a:p>
            <a:pPr algn="ctr"/>
            <a:r>
              <a:rPr lang="en-US" sz="1200" b="1" baseline="0">
                <a:solidFill>
                  <a:sysClr val="windowText" lastClr="000000"/>
                </a:solidFill>
              </a:rPr>
              <a:t>SỐ ĐƠN HÀNG</a:t>
            </a:r>
          </a:p>
        </xdr:txBody>
      </xdr:sp>
      <xdr:sp macro="" textlink="Calcul!P1">
        <xdr:nvSpPr>
          <xdr:cNvPr id="24" name="TextBox 23">
            <a:extLst>
              <a:ext uri="{FF2B5EF4-FFF2-40B4-BE49-F238E27FC236}">
                <a16:creationId xmlns:a16="http://schemas.microsoft.com/office/drawing/2014/main" id="{8285B035-EF44-425E-8833-128E29240832}"/>
              </a:ext>
            </a:extLst>
          </xdr:cNvPr>
          <xdr:cNvSpPr txBox="1"/>
        </xdr:nvSpPr>
        <xdr:spPr>
          <a:xfrm>
            <a:off x="2703709" y="1215428"/>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202CFF0-4059-4292-96E2-184E54EB94EA}" type="TxLink">
              <a:rPr lang="en-US" sz="2400" b="1" i="0" u="none" strike="noStrike">
                <a:solidFill>
                  <a:srgbClr val="FF0000"/>
                </a:solidFill>
                <a:latin typeface="Calibri"/>
                <a:cs typeface="Calibri"/>
              </a:rPr>
              <a:pPr algn="ctr"/>
              <a:t>369</a:t>
            </a:fld>
            <a:endParaRPr lang="en-US" sz="2400" b="1" i="0" u="none" strike="noStrike">
              <a:solidFill>
                <a:srgbClr val="FF0000"/>
              </a:solidFill>
              <a:latin typeface="Calibri"/>
              <a:cs typeface="Calibri"/>
            </a:endParaRPr>
          </a:p>
        </xdr:txBody>
      </xdr:sp>
    </xdr:grpSp>
    <xdr:clientData/>
  </xdr:twoCellAnchor>
  <xdr:twoCellAnchor>
    <xdr:from>
      <xdr:col>15</xdr:col>
      <xdr:colOff>201286</xdr:colOff>
      <xdr:row>3</xdr:row>
      <xdr:rowOff>157902</xdr:rowOff>
    </xdr:from>
    <xdr:to>
      <xdr:col>22</xdr:col>
      <xdr:colOff>599153</xdr:colOff>
      <xdr:row>8</xdr:row>
      <xdr:rowOff>96271</xdr:rowOff>
    </xdr:to>
    <xdr:sp macro="" textlink="">
      <xdr:nvSpPr>
        <xdr:cNvPr id="31" name="Rectangle: Rounded Corners 30">
          <a:extLst>
            <a:ext uri="{FF2B5EF4-FFF2-40B4-BE49-F238E27FC236}">
              <a16:creationId xmlns:a16="http://schemas.microsoft.com/office/drawing/2014/main" id="{C129734B-40EC-42E1-AFAB-AD870A2EC516}"/>
            </a:ext>
          </a:extLst>
        </xdr:cNvPr>
        <xdr:cNvSpPr/>
      </xdr:nvSpPr>
      <xdr:spPr>
        <a:xfrm>
          <a:off x="9309567" y="729402"/>
          <a:ext cx="4648399" cy="890869"/>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298759</xdr:colOff>
      <xdr:row>4</xdr:row>
      <xdr:rowOff>175618</xdr:rowOff>
    </xdr:from>
    <xdr:to>
      <xdr:col>8</xdr:col>
      <xdr:colOff>196680</xdr:colOff>
      <xdr:row>7</xdr:row>
      <xdr:rowOff>86321</xdr:rowOff>
    </xdr:to>
    <xdr:pic>
      <xdr:nvPicPr>
        <xdr:cNvPr id="32" name="Graphic 31" descr="Box trolley">
          <a:extLst>
            <a:ext uri="{FF2B5EF4-FFF2-40B4-BE49-F238E27FC236}">
              <a16:creationId xmlns:a16="http://schemas.microsoft.com/office/drawing/2014/main" id="{2C3CF4F3-91EB-4C61-B5E7-8C7110BA061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549290" y="937618"/>
          <a:ext cx="505140" cy="482203"/>
        </a:xfrm>
        <a:prstGeom prst="rect">
          <a:avLst/>
        </a:prstGeom>
      </xdr:spPr>
    </xdr:pic>
    <xdr:clientData/>
  </xdr:twoCellAnchor>
  <xdr:twoCellAnchor>
    <xdr:from>
      <xdr:col>3</xdr:col>
      <xdr:colOff>230713</xdr:colOff>
      <xdr:row>9</xdr:row>
      <xdr:rowOff>22251</xdr:rowOff>
    </xdr:from>
    <xdr:to>
      <xdr:col>12</xdr:col>
      <xdr:colOff>591471</xdr:colOff>
      <xdr:row>21</xdr:row>
      <xdr:rowOff>76199</xdr:rowOff>
    </xdr:to>
    <xdr:grpSp>
      <xdr:nvGrpSpPr>
        <xdr:cNvPr id="33" name="Group 32">
          <a:extLst>
            <a:ext uri="{FF2B5EF4-FFF2-40B4-BE49-F238E27FC236}">
              <a16:creationId xmlns:a16="http://schemas.microsoft.com/office/drawing/2014/main" id="{078F0B50-604F-43C8-BA7B-8A173A400603}"/>
            </a:ext>
          </a:extLst>
        </xdr:cNvPr>
        <xdr:cNvGrpSpPr/>
      </xdr:nvGrpSpPr>
      <xdr:grpSpPr>
        <a:xfrm>
          <a:off x="2052369" y="1736751"/>
          <a:ext cx="5825727" cy="2339948"/>
          <a:chOff x="2082558" y="2016152"/>
          <a:chExt cx="5842242" cy="2187548"/>
        </a:xfrm>
      </xdr:grpSpPr>
      <xdr:sp macro="" textlink="">
        <xdr:nvSpPr>
          <xdr:cNvPr id="34" name="Rectangle: Rounded Corners 33">
            <a:extLst>
              <a:ext uri="{FF2B5EF4-FFF2-40B4-BE49-F238E27FC236}">
                <a16:creationId xmlns:a16="http://schemas.microsoft.com/office/drawing/2014/main" id="{07646D8A-7992-4170-BB14-BDE86F637198}"/>
              </a:ext>
            </a:extLst>
          </xdr:cNvPr>
          <xdr:cNvSpPr/>
        </xdr:nvSpPr>
        <xdr:spPr>
          <a:xfrm>
            <a:off x="2082558" y="2016152"/>
            <a:ext cx="5842242" cy="2187548"/>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5" name="TextBox 34">
            <a:extLst>
              <a:ext uri="{FF2B5EF4-FFF2-40B4-BE49-F238E27FC236}">
                <a16:creationId xmlns:a16="http://schemas.microsoft.com/office/drawing/2014/main" id="{7D00C93B-57A9-4838-9BD5-636DB8C66A69}"/>
              </a:ext>
            </a:extLst>
          </xdr:cNvPr>
          <xdr:cNvSpPr txBox="1"/>
        </xdr:nvSpPr>
        <xdr:spPr>
          <a:xfrm>
            <a:off x="2222500" y="2108200"/>
            <a:ext cx="4241800" cy="203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FF0000"/>
                </a:solidFill>
              </a:rPr>
              <a:t>BÁO</a:t>
            </a:r>
            <a:r>
              <a:rPr lang="en-US" sz="1200" b="1" baseline="0">
                <a:solidFill>
                  <a:srgbClr val="FF0000"/>
                </a:solidFill>
              </a:rPr>
              <a:t> CÁO THEO:</a:t>
            </a:r>
            <a:endParaRPr lang="en-US" sz="1200" b="1">
              <a:solidFill>
                <a:srgbClr val="FF0000"/>
              </a:solidFill>
            </a:endParaRPr>
          </a:p>
        </xdr:txBody>
      </xdr:sp>
    </xdr:grpSp>
    <xdr:clientData/>
  </xdr:twoCellAnchor>
  <xdr:twoCellAnchor>
    <xdr:from>
      <xdr:col>13</xdr:col>
      <xdr:colOff>233684</xdr:colOff>
      <xdr:row>9</xdr:row>
      <xdr:rowOff>37614</xdr:rowOff>
    </xdr:from>
    <xdr:to>
      <xdr:col>22</xdr:col>
      <xdr:colOff>589526</xdr:colOff>
      <xdr:row>21</xdr:row>
      <xdr:rowOff>91563</xdr:rowOff>
    </xdr:to>
    <xdr:sp macro="" textlink="">
      <xdr:nvSpPr>
        <xdr:cNvPr id="36" name="Rectangle: Rounded Corners 35">
          <a:extLst>
            <a:ext uri="{FF2B5EF4-FFF2-40B4-BE49-F238E27FC236}">
              <a16:creationId xmlns:a16="http://schemas.microsoft.com/office/drawing/2014/main" id="{A0F0BD12-C684-4717-954B-F90F4C5E8F9D}"/>
            </a:ext>
          </a:extLst>
        </xdr:cNvPr>
        <xdr:cNvSpPr/>
      </xdr:nvSpPr>
      <xdr:spPr>
        <a:xfrm>
          <a:off x="8158484" y="1752114"/>
          <a:ext cx="5842242" cy="2339949"/>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243761</xdr:colOff>
      <xdr:row>22</xdr:row>
      <xdr:rowOff>32352</xdr:rowOff>
    </xdr:from>
    <xdr:to>
      <xdr:col>22</xdr:col>
      <xdr:colOff>566112</xdr:colOff>
      <xdr:row>34</xdr:row>
      <xdr:rowOff>159731</xdr:rowOff>
    </xdr:to>
    <xdr:sp macro="" textlink="">
      <xdr:nvSpPr>
        <xdr:cNvPr id="37" name="Rectangle: Rounded Corners 36">
          <a:extLst>
            <a:ext uri="{FF2B5EF4-FFF2-40B4-BE49-F238E27FC236}">
              <a16:creationId xmlns:a16="http://schemas.microsoft.com/office/drawing/2014/main" id="{8503302D-195C-42D1-B310-7FC9B41FCE3C}"/>
            </a:ext>
          </a:extLst>
        </xdr:cNvPr>
        <xdr:cNvSpPr/>
      </xdr:nvSpPr>
      <xdr:spPr>
        <a:xfrm>
          <a:off x="2072561" y="4223352"/>
          <a:ext cx="11904751" cy="2413379"/>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2400" b="1">
            <a:solidFill>
              <a:srgbClr val="006666"/>
            </a:solidFill>
            <a:latin typeface="+mn-lt"/>
          </a:endParaRPr>
        </a:p>
      </xdr:txBody>
    </xdr:sp>
    <xdr:clientData/>
  </xdr:twoCellAnchor>
  <xdr:twoCellAnchor editAs="oneCell">
    <xdr:from>
      <xdr:col>15</xdr:col>
      <xdr:colOff>245805</xdr:colOff>
      <xdr:row>4</xdr:row>
      <xdr:rowOff>173562</xdr:rowOff>
    </xdr:from>
    <xdr:to>
      <xdr:col>22</xdr:col>
      <xdr:colOff>604990</xdr:colOff>
      <xdr:row>8</xdr:row>
      <xdr:rowOff>61835</xdr:rowOff>
    </xdr:to>
    <mc:AlternateContent xmlns:mc="http://schemas.openxmlformats.org/markup-compatibility/2006" xmlns:a14="http://schemas.microsoft.com/office/drawing/2010/main">
      <mc:Choice Requires="a14">
        <xdr:graphicFrame macro="">
          <xdr:nvGraphicFramePr>
            <xdr:cNvPr id="40" name="Months 2">
              <a:extLst>
                <a:ext uri="{FF2B5EF4-FFF2-40B4-BE49-F238E27FC236}">
                  <a16:creationId xmlns:a16="http://schemas.microsoft.com/office/drawing/2014/main" id="{7D1B4A70-3DDA-46F7-AF8B-EBB848E073A4}"/>
                </a:ext>
              </a:extLst>
            </xdr:cNvPr>
            <xdr:cNvGraphicFramePr/>
          </xdr:nvGraphicFramePr>
          <xdr:xfrm>
            <a:off x="0" y="0"/>
            <a:ext cx="0" cy="0"/>
          </xdr:xfrm>
          <a:graphic>
            <a:graphicData uri="http://schemas.microsoft.com/office/drawing/2010/slicer">
              <sle:slicer xmlns:sle="http://schemas.microsoft.com/office/drawing/2010/slicer" name="Months 2"/>
            </a:graphicData>
          </a:graphic>
        </xdr:graphicFrame>
      </mc:Choice>
      <mc:Fallback xmlns="">
        <xdr:sp macro="" textlink="">
          <xdr:nvSpPr>
            <xdr:cNvPr id="0" name=""/>
            <xdr:cNvSpPr>
              <a:spLocks noTextEdit="1"/>
            </xdr:cNvSpPr>
          </xdr:nvSpPr>
          <xdr:spPr>
            <a:xfrm>
              <a:off x="9354086" y="935562"/>
              <a:ext cx="4609717" cy="6502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170378</xdr:colOff>
      <xdr:row>11</xdr:row>
      <xdr:rowOff>47625</xdr:rowOff>
    </xdr:from>
    <xdr:to>
      <xdr:col>12</xdr:col>
      <xdr:colOff>194579</xdr:colOff>
      <xdr:row>20</xdr:row>
      <xdr:rowOff>11906</xdr:rowOff>
    </xdr:to>
    <mc:AlternateContent xmlns:mc="http://schemas.openxmlformats.org/markup-compatibility/2006" xmlns:a14="http://schemas.microsoft.com/office/drawing/2010/main">
      <mc:Choice Requires="a14">
        <xdr:graphicFrame macro="">
          <xdr:nvGraphicFramePr>
            <xdr:cNvPr id="41" name="Region 1">
              <a:extLst>
                <a:ext uri="{FF2B5EF4-FFF2-40B4-BE49-F238E27FC236}">
                  <a16:creationId xmlns:a16="http://schemas.microsoft.com/office/drawing/2014/main" id="{88EC0FE1-EF31-4B76-8BE6-9FFF38AC1CF7}"/>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5635347" y="2143125"/>
              <a:ext cx="1845857" cy="16787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504720</xdr:colOff>
      <xdr:row>11</xdr:row>
      <xdr:rowOff>48347</xdr:rowOff>
    </xdr:from>
    <xdr:to>
      <xdr:col>9</xdr:col>
      <xdr:colOff>168474</xdr:colOff>
      <xdr:row>20</xdr:row>
      <xdr:rowOff>1374</xdr:rowOff>
    </xdr:to>
    <mc:AlternateContent xmlns:mc="http://schemas.openxmlformats.org/markup-compatibility/2006" xmlns:a14="http://schemas.microsoft.com/office/drawing/2010/main">
      <mc:Choice Requires="a14">
        <xdr:graphicFrame macro="">
          <xdr:nvGraphicFramePr>
            <xdr:cNvPr id="67" name="Nom Client">
              <a:extLst>
                <a:ext uri="{FF2B5EF4-FFF2-40B4-BE49-F238E27FC236}">
                  <a16:creationId xmlns:a16="http://schemas.microsoft.com/office/drawing/2014/main" id="{4EF24B2E-A8A4-4B59-90D6-14CE28858B84}"/>
                </a:ext>
              </a:extLst>
            </xdr:cNvPr>
            <xdr:cNvGraphicFramePr/>
          </xdr:nvGraphicFramePr>
          <xdr:xfrm>
            <a:off x="0" y="0"/>
            <a:ext cx="0" cy="0"/>
          </xdr:xfrm>
          <a:graphic>
            <a:graphicData uri="http://schemas.microsoft.com/office/drawing/2010/slicer">
              <sle:slicer xmlns:sle="http://schemas.microsoft.com/office/drawing/2010/slicer" name="Nom Client"/>
            </a:graphicData>
          </a:graphic>
        </xdr:graphicFrame>
      </mc:Choice>
      <mc:Fallback xmlns="">
        <xdr:sp macro="" textlink="">
          <xdr:nvSpPr>
            <xdr:cNvPr id="0" name=""/>
            <xdr:cNvSpPr>
              <a:spLocks noTextEdit="1"/>
            </xdr:cNvSpPr>
          </xdr:nvSpPr>
          <xdr:spPr>
            <a:xfrm>
              <a:off x="2326376" y="2143847"/>
              <a:ext cx="3307067" cy="16675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228628</xdr:colOff>
      <xdr:row>3</xdr:row>
      <xdr:rowOff>170946</xdr:rowOff>
    </xdr:from>
    <xdr:to>
      <xdr:col>15</xdr:col>
      <xdr:colOff>43093</xdr:colOff>
      <xdr:row>8</xdr:row>
      <xdr:rowOff>83226</xdr:rowOff>
    </xdr:to>
    <xdr:grpSp>
      <xdr:nvGrpSpPr>
        <xdr:cNvPr id="78" name="Group 77">
          <a:extLst>
            <a:ext uri="{FF2B5EF4-FFF2-40B4-BE49-F238E27FC236}">
              <a16:creationId xmlns:a16="http://schemas.microsoft.com/office/drawing/2014/main" id="{C6AD7775-1D70-4246-879C-C5951D131133}"/>
            </a:ext>
          </a:extLst>
        </xdr:cNvPr>
        <xdr:cNvGrpSpPr/>
      </xdr:nvGrpSpPr>
      <xdr:grpSpPr>
        <a:xfrm>
          <a:off x="6908034" y="742446"/>
          <a:ext cx="2243340" cy="864780"/>
          <a:chOff x="1920238" y="745363"/>
          <a:chExt cx="2175162" cy="905758"/>
        </a:xfrm>
      </xdr:grpSpPr>
      <xdr:sp macro="" textlink="">
        <xdr:nvSpPr>
          <xdr:cNvPr id="79" name="Rectangle: Rounded Corners 78">
            <a:extLst>
              <a:ext uri="{FF2B5EF4-FFF2-40B4-BE49-F238E27FC236}">
                <a16:creationId xmlns:a16="http://schemas.microsoft.com/office/drawing/2014/main" id="{BD84FACC-A6DA-4357-8B78-73641F46B614}"/>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0" name="Rectangle: Top Corners Rounded 79">
            <a:extLst>
              <a:ext uri="{FF2B5EF4-FFF2-40B4-BE49-F238E27FC236}">
                <a16:creationId xmlns:a16="http://schemas.microsoft.com/office/drawing/2014/main" id="{965BDABD-45D8-4412-94AD-FC9025FDC7EF}"/>
              </a:ext>
            </a:extLst>
          </xdr:cNvPr>
          <xdr:cNvSpPr/>
        </xdr:nvSpPr>
        <xdr:spPr>
          <a:xfrm rot="16200000">
            <a:off x="1802476" y="863125"/>
            <a:ext cx="904898" cy="669374"/>
          </a:xfrm>
          <a:prstGeom prst="round2SameRect">
            <a:avLst>
              <a:gd name="adj1" fmla="val 21189"/>
              <a:gd name="adj2" fmla="val 0"/>
            </a:avLst>
          </a:prstGeom>
          <a:solidFill>
            <a:srgbClr val="6666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81" name="Graphic 80" descr="Users">
            <a:extLst>
              <a:ext uri="{FF2B5EF4-FFF2-40B4-BE49-F238E27FC236}">
                <a16:creationId xmlns:a16="http://schemas.microsoft.com/office/drawing/2014/main" id="{083B4350-4A39-4D92-8324-B98FF6AFB33B}"/>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996387" y="961259"/>
            <a:ext cx="493857" cy="493857"/>
          </a:xfrm>
          <a:prstGeom prst="rect">
            <a:avLst/>
          </a:prstGeom>
        </xdr:spPr>
      </xdr:pic>
      <xdr:sp macro="" textlink="">
        <xdr:nvSpPr>
          <xdr:cNvPr id="82" name="TextBox 81">
            <a:extLst>
              <a:ext uri="{FF2B5EF4-FFF2-40B4-BE49-F238E27FC236}">
                <a16:creationId xmlns:a16="http://schemas.microsoft.com/office/drawing/2014/main" id="{6744759D-E8AF-4256-B658-DA49792045CE}"/>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SỐ</a:t>
            </a:r>
            <a:r>
              <a:rPr lang="en-US" sz="1200" b="1" baseline="0">
                <a:solidFill>
                  <a:sysClr val="windowText" lastClr="000000"/>
                </a:solidFill>
              </a:rPr>
              <a:t> </a:t>
            </a:r>
            <a:br>
              <a:rPr lang="en-US" sz="1200" b="1" baseline="0">
                <a:solidFill>
                  <a:sysClr val="windowText" lastClr="000000"/>
                </a:solidFill>
              </a:rPr>
            </a:br>
            <a:r>
              <a:rPr lang="en-US" sz="1200" b="1" baseline="0">
                <a:solidFill>
                  <a:sysClr val="windowText" lastClr="000000"/>
                </a:solidFill>
              </a:rPr>
              <a:t>KHÁCH HÀNG</a:t>
            </a:r>
            <a:endParaRPr lang="en-US" sz="1200" b="1">
              <a:solidFill>
                <a:sysClr val="windowText" lastClr="000000"/>
              </a:solidFill>
            </a:endParaRPr>
          </a:p>
        </xdr:txBody>
      </xdr:sp>
      <xdr:sp macro="" textlink="Calcul!G1">
        <xdr:nvSpPr>
          <xdr:cNvPr id="83" name="TextBox 82">
            <a:extLst>
              <a:ext uri="{FF2B5EF4-FFF2-40B4-BE49-F238E27FC236}">
                <a16:creationId xmlns:a16="http://schemas.microsoft.com/office/drawing/2014/main" id="{B82DAE85-141A-4F8A-B462-66A8E43AF6C3}"/>
              </a:ext>
            </a:extLst>
          </xdr:cNvPr>
          <xdr:cNvSpPr txBox="1"/>
        </xdr:nvSpPr>
        <xdr:spPr>
          <a:xfrm>
            <a:off x="2718592" y="1200546"/>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1079AC8-5D72-4C78-8644-6107D243BDF4}" type="TxLink">
              <a:rPr lang="en-US" sz="2400" b="1" i="0" u="none" strike="noStrike">
                <a:solidFill>
                  <a:srgbClr val="FF0000"/>
                </a:solidFill>
                <a:latin typeface="Calibri"/>
                <a:cs typeface="Calibri"/>
              </a:rPr>
              <a:pPr algn="ctr"/>
              <a:t>15</a:t>
            </a:fld>
            <a:endParaRPr lang="en-US" sz="2400" b="1">
              <a:solidFill>
                <a:srgbClr val="FF0000"/>
              </a:solidFill>
            </a:endParaRPr>
          </a:p>
        </xdr:txBody>
      </xdr:sp>
    </xdr:grpSp>
    <xdr:clientData/>
  </xdr:twoCellAnchor>
  <xdr:twoCellAnchor>
    <xdr:from>
      <xdr:col>13</xdr:col>
      <xdr:colOff>368860</xdr:colOff>
      <xdr:row>9</xdr:row>
      <xdr:rowOff>173312</xdr:rowOff>
    </xdr:from>
    <xdr:to>
      <xdr:col>20</xdr:col>
      <xdr:colOff>345330</xdr:colOff>
      <xdr:row>11</xdr:row>
      <xdr:rowOff>5048</xdr:rowOff>
    </xdr:to>
    <xdr:sp macro="" textlink="">
      <xdr:nvSpPr>
        <xdr:cNvPr id="84" name="TextBox 83">
          <a:extLst>
            <a:ext uri="{FF2B5EF4-FFF2-40B4-BE49-F238E27FC236}">
              <a16:creationId xmlns:a16="http://schemas.microsoft.com/office/drawing/2014/main" id="{AADA5B2A-E4BB-4A29-9ADE-DE1550A995A8}"/>
            </a:ext>
          </a:extLst>
        </xdr:cNvPr>
        <xdr:cNvSpPr txBox="1"/>
      </xdr:nvSpPr>
      <xdr:spPr>
        <a:xfrm>
          <a:off x="8341155" y="1934785"/>
          <a:ext cx="4269243" cy="2231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FF0000"/>
              </a:solidFill>
            </a:rPr>
            <a:t>TOP</a:t>
          </a:r>
          <a:r>
            <a:rPr lang="en-US" sz="1200" b="1" baseline="0">
              <a:solidFill>
                <a:srgbClr val="FF0000"/>
              </a:solidFill>
            </a:rPr>
            <a:t> 5 LOẠI HÀNG ĐƯỢC KHÁCH HÀNG ƯA CHUỘNG</a:t>
          </a:r>
          <a:endParaRPr lang="en-US" sz="1200" b="1">
            <a:solidFill>
              <a:srgbClr val="FF0000"/>
            </a:solidFill>
          </a:endParaRPr>
        </a:p>
      </xdr:txBody>
    </xdr:sp>
    <xdr:clientData/>
  </xdr:twoCellAnchor>
  <xdr:twoCellAnchor>
    <xdr:from>
      <xdr:col>13</xdr:col>
      <xdr:colOff>355813</xdr:colOff>
      <xdr:row>9</xdr:row>
      <xdr:rowOff>182670</xdr:rowOff>
    </xdr:from>
    <xdr:to>
      <xdr:col>22</xdr:col>
      <xdr:colOff>404487</xdr:colOff>
      <xdr:row>21</xdr:row>
      <xdr:rowOff>91335</xdr:rowOff>
    </xdr:to>
    <xdr:graphicFrame macro="">
      <xdr:nvGraphicFramePr>
        <xdr:cNvPr id="85" name="Chart 84">
          <a:extLst>
            <a:ext uri="{FF2B5EF4-FFF2-40B4-BE49-F238E27FC236}">
              <a16:creationId xmlns:a16="http://schemas.microsoft.com/office/drawing/2014/main" id="{74F8D010-E67C-4A35-8AD4-64B6DFBF3D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3</xdr:col>
      <xdr:colOff>306552</xdr:colOff>
      <xdr:row>22</xdr:row>
      <xdr:rowOff>43792</xdr:rowOff>
    </xdr:from>
    <xdr:to>
      <xdr:col>22</xdr:col>
      <xdr:colOff>536465</xdr:colOff>
      <xdr:row>34</xdr:row>
      <xdr:rowOff>107156</xdr:rowOff>
    </xdr:to>
    <xdr:graphicFrame macro="">
      <xdr:nvGraphicFramePr>
        <xdr:cNvPr id="86" name="Chart 85">
          <a:extLst>
            <a:ext uri="{FF2B5EF4-FFF2-40B4-BE49-F238E27FC236}">
              <a16:creationId xmlns:a16="http://schemas.microsoft.com/office/drawing/2014/main" id="{64C0F77B-74FC-4B9D-891D-BBF4AA65B7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drawings/drawing5.xml><?xml version="1.0" encoding="utf-8"?>
<c:userShapes xmlns:c="http://schemas.openxmlformats.org/drawingml/2006/chart">
  <cdr:relSizeAnchor xmlns:cdr="http://schemas.openxmlformats.org/drawingml/2006/chartDrawing">
    <cdr:from>
      <cdr:x>0.00796</cdr:x>
      <cdr:y>0.03587</cdr:y>
    </cdr:from>
    <cdr:to>
      <cdr:x>0.36728</cdr:x>
      <cdr:y>0.12698</cdr:y>
    </cdr:to>
    <cdr:sp macro="" textlink="">
      <cdr:nvSpPr>
        <cdr:cNvPr id="2" name="TextBox 34">
          <a:extLst xmlns:a="http://schemas.openxmlformats.org/drawingml/2006/main">
            <a:ext uri="{FF2B5EF4-FFF2-40B4-BE49-F238E27FC236}">
              <a16:creationId xmlns:a16="http://schemas.microsoft.com/office/drawing/2014/main" id="{7D00C93B-57A9-4838-9BD5-636DB8C66A69}"/>
            </a:ext>
          </a:extLst>
        </cdr:cNvPr>
        <cdr:cNvSpPr txBox="1"/>
      </cdr:nvSpPr>
      <cdr:spPr>
        <a:xfrm xmlns:a="http://schemas.openxmlformats.org/drawingml/2006/main">
          <a:off x="94593" y="83645"/>
          <a:ext cx="4268263" cy="212475"/>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r>
            <a:rPr lang="en-US" sz="1400" b="1">
              <a:solidFill>
                <a:srgbClr val="FF0000"/>
              </a:solidFill>
            </a:rPr>
            <a:t>DOANH</a:t>
          </a:r>
          <a:r>
            <a:rPr lang="en-US" sz="1400" b="1" baseline="0">
              <a:solidFill>
                <a:srgbClr val="FF0000"/>
              </a:solidFill>
            </a:rPr>
            <a:t> THU THEO THÁNG</a:t>
          </a:r>
          <a:endParaRPr lang="en-US" sz="1400" b="1">
            <a:solidFill>
              <a:srgbClr val="FF0000"/>
            </a:solidFill>
          </a:endParaRPr>
        </a:p>
      </cdr:txBody>
    </cdr:sp>
  </cdr:relSizeAnchor>
</c:userShapes>
</file>

<file path=xl/drawings/drawing6.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84541</xdr:colOff>
      <xdr:row>35</xdr:row>
      <xdr:rowOff>38100</xdr:rowOff>
    </xdr:to>
    <xdr:grpSp>
      <xdr:nvGrpSpPr>
        <xdr:cNvPr id="2" name="Group 1">
          <a:extLst>
            <a:ext uri="{FF2B5EF4-FFF2-40B4-BE49-F238E27FC236}">
              <a16:creationId xmlns:a16="http://schemas.microsoft.com/office/drawing/2014/main" id="{5253F5C5-B8E7-4508-B4D4-D9C118D9757A}"/>
            </a:ext>
          </a:extLst>
        </xdr:cNvPr>
        <xdr:cNvGrpSpPr/>
      </xdr:nvGrpSpPr>
      <xdr:grpSpPr>
        <a:xfrm>
          <a:off x="0" y="0"/>
          <a:ext cx="1933512" cy="6901703"/>
          <a:chOff x="0" y="0"/>
          <a:chExt cx="1838330" cy="5705475"/>
        </a:xfrm>
      </xdr:grpSpPr>
      <xdr:sp macro="" textlink="">
        <xdr:nvSpPr>
          <xdr:cNvPr id="3" name="Rectangle 2">
            <a:extLst>
              <a:ext uri="{FF2B5EF4-FFF2-40B4-BE49-F238E27FC236}">
                <a16:creationId xmlns:a16="http://schemas.microsoft.com/office/drawing/2014/main" id="{F68443CF-7FC8-46FE-96E8-058ED1BBFDE1}"/>
              </a:ext>
            </a:extLst>
          </xdr:cNvPr>
          <xdr:cNvSpPr/>
        </xdr:nvSpPr>
        <xdr:spPr>
          <a:xfrm>
            <a:off x="0" y="0"/>
            <a:ext cx="1828800" cy="5705475"/>
          </a:xfrm>
          <a:prstGeom prst="rect">
            <a:avLst/>
          </a:prstGeom>
          <a:solidFill>
            <a:srgbClr val="FF99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DE5A00"/>
              </a:solidFill>
            </a:endParaRPr>
          </a:p>
        </xdr:txBody>
      </xdr:sp>
      <xdr:sp macro="" textlink="">
        <xdr:nvSpPr>
          <xdr:cNvPr id="4" name="Rectangle: Top Corners Rounded 3">
            <a:extLst>
              <a:ext uri="{FF2B5EF4-FFF2-40B4-BE49-F238E27FC236}">
                <a16:creationId xmlns:a16="http://schemas.microsoft.com/office/drawing/2014/main" id="{2D38C317-18D9-4B0E-B35F-FE512BC9D8EC}"/>
              </a:ext>
            </a:extLst>
          </xdr:cNvPr>
          <xdr:cNvSpPr/>
        </xdr:nvSpPr>
        <xdr:spPr>
          <a:xfrm rot="16200000">
            <a:off x="-1574883" y="2279732"/>
            <a:ext cx="5302421" cy="1524005"/>
          </a:xfrm>
          <a:prstGeom prst="round2SameRect">
            <a:avLst/>
          </a:prstGeom>
          <a:solidFill>
            <a:srgbClr val="FF33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9933"/>
              </a:solidFill>
            </a:endParaRPr>
          </a:p>
        </xdr:txBody>
      </xdr:sp>
      <xdr:pic>
        <xdr:nvPicPr>
          <xdr:cNvPr id="5" name="Picture 4">
            <a:extLst>
              <a:ext uri="{FF2B5EF4-FFF2-40B4-BE49-F238E27FC236}">
                <a16:creationId xmlns:a16="http://schemas.microsoft.com/office/drawing/2014/main" id="{4F86F667-5034-4D71-A5AB-A1304353D93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016" y="816551"/>
            <a:ext cx="1304070" cy="323849"/>
          </a:xfrm>
          <a:prstGeom prst="rect">
            <a:avLst/>
          </a:prstGeom>
        </xdr:spPr>
      </xdr:pic>
    </xdr:grpSp>
    <xdr:clientData/>
  </xdr:twoCellAnchor>
  <xdr:twoCellAnchor>
    <xdr:from>
      <xdr:col>0</xdr:col>
      <xdr:colOff>459042</xdr:colOff>
      <xdr:row>28</xdr:row>
      <xdr:rowOff>175294</xdr:rowOff>
    </xdr:from>
    <xdr:to>
      <xdr:col>3</xdr:col>
      <xdr:colOff>335395</xdr:colOff>
      <xdr:row>32</xdr:row>
      <xdr:rowOff>48373</xdr:rowOff>
    </xdr:to>
    <xdr:sp macro="" textlink="">
      <xdr:nvSpPr>
        <xdr:cNvPr id="6" name="Rectangle: Rounded Corners 5">
          <a:extLst>
            <a:ext uri="{FF2B5EF4-FFF2-40B4-BE49-F238E27FC236}">
              <a16:creationId xmlns:a16="http://schemas.microsoft.com/office/drawing/2014/main" id="{CB3DF08D-CC92-40E3-BBC6-2E4191C007B7}"/>
            </a:ext>
          </a:extLst>
        </xdr:cNvPr>
        <xdr:cNvSpPr/>
      </xdr:nvSpPr>
      <xdr:spPr>
        <a:xfrm>
          <a:off x="459042" y="5509294"/>
          <a:ext cx="1698009" cy="635079"/>
        </a:xfrm>
        <a:prstGeom prst="roundRect">
          <a:avLst>
            <a:gd name="adj" fmla="val 50000"/>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200" b="1">
            <a:solidFill>
              <a:srgbClr val="C00000"/>
            </a:solidFill>
          </a:endParaRPr>
        </a:p>
      </xdr:txBody>
    </xdr:sp>
    <xdr:clientData/>
  </xdr:twoCellAnchor>
  <xdr:twoCellAnchor>
    <xdr:from>
      <xdr:col>3</xdr:col>
      <xdr:colOff>47624</xdr:colOff>
      <xdr:row>0</xdr:row>
      <xdr:rowOff>0</xdr:rowOff>
    </xdr:from>
    <xdr:to>
      <xdr:col>23</xdr:col>
      <xdr:colOff>165100</xdr:colOff>
      <xdr:row>35</xdr:row>
      <xdr:rowOff>76200</xdr:rowOff>
    </xdr:to>
    <xdr:pic>
      <xdr:nvPicPr>
        <xdr:cNvPr id="7" name="Picture 6">
          <a:extLst>
            <a:ext uri="{FF2B5EF4-FFF2-40B4-BE49-F238E27FC236}">
              <a16:creationId xmlns:a16="http://schemas.microsoft.com/office/drawing/2014/main" id="{D5AA05E8-703F-4383-A5AC-13628FE1DD22}"/>
            </a:ext>
          </a:extLst>
        </xdr:cNvPr>
        <xdr:cNvPicPr>
          <a:picLocks noChangeAspect="1"/>
        </xdr:cNvPicPr>
      </xdr:nvPicPr>
      <xdr:blipFill>
        <a:blip xmlns:r="http://schemas.openxmlformats.org/officeDocument/2006/relationships" r:embed="rId2">
          <a:lum bright="70000" contrast="-70000"/>
          <a:extLst>
            <a:ext uri="{BEBA8EAE-BF5A-486C-A8C5-ECC9F3942E4B}">
              <a14:imgProps xmlns:a14="http://schemas.microsoft.com/office/drawing/2010/main">
                <a14:imgLayer r:embed="rId3">
                  <a14:imgEffect>
                    <a14:colorTemperature colorTemp="4686"/>
                  </a14:imgEffect>
                  <a14:imgEffect>
                    <a14:saturation sat="33000"/>
                  </a14:imgEffect>
                  <a14:imgEffect>
                    <a14:brightnessContrast bright="24000"/>
                  </a14:imgEffect>
                </a14:imgLayer>
              </a14:imgProps>
            </a:ext>
            <a:ext uri="{28A0092B-C50C-407E-A947-70E740481C1C}">
              <a14:useLocalDpi xmlns:a14="http://schemas.microsoft.com/office/drawing/2010/main" val="0"/>
            </a:ext>
          </a:extLst>
        </a:blip>
        <a:stretch>
          <a:fillRect/>
        </a:stretch>
      </xdr:blipFill>
      <xdr:spPr>
        <a:xfrm>
          <a:off x="1858716" y="0"/>
          <a:ext cx="12191419" cy="6649792"/>
        </a:xfrm>
        <a:prstGeom prst="rect">
          <a:avLst/>
        </a:prstGeom>
        <a:solidFill>
          <a:schemeClr val="bg1">
            <a:alpha val="0"/>
          </a:schemeClr>
        </a:solidFill>
        <a:effectLst>
          <a:glow rad="127000">
            <a:schemeClr val="accent1">
              <a:alpha val="0"/>
            </a:schemeClr>
          </a:glow>
          <a:outerShdw blurRad="101600" dist="2540000" dir="5400000" algn="ctr" rotWithShape="0">
            <a:srgbClr val="000000">
              <a:alpha val="0"/>
            </a:srgbClr>
          </a:outerShdw>
          <a:reflection stA="0" endPos="70000" dist="50800" dir="5400000" sy="-100000" algn="bl" rotWithShape="0"/>
        </a:effectLst>
      </xdr:spPr>
    </xdr:pic>
    <xdr:clientData/>
  </xdr:twoCellAnchor>
  <xdr:twoCellAnchor>
    <xdr:from>
      <xdr:col>0</xdr:col>
      <xdr:colOff>519141</xdr:colOff>
      <xdr:row>10</xdr:row>
      <xdr:rowOff>61899</xdr:rowOff>
    </xdr:from>
    <xdr:to>
      <xdr:col>3</xdr:col>
      <xdr:colOff>256701</xdr:colOff>
      <xdr:row>13</xdr:row>
      <xdr:rowOff>123427</xdr:rowOff>
    </xdr:to>
    <xdr:sp macro="" textlink="">
      <xdr:nvSpPr>
        <xdr:cNvPr id="8" name="TextBox 7">
          <a:hlinkClick xmlns:r="http://schemas.openxmlformats.org/officeDocument/2006/relationships" r:id="rId4"/>
          <a:extLst>
            <a:ext uri="{FF2B5EF4-FFF2-40B4-BE49-F238E27FC236}">
              <a16:creationId xmlns:a16="http://schemas.microsoft.com/office/drawing/2014/main" id="{93991DB4-C52F-4675-A34C-21ABA6FB943E}"/>
            </a:ext>
          </a:extLst>
        </xdr:cNvPr>
        <xdr:cNvSpPr txBox="1"/>
      </xdr:nvSpPr>
      <xdr:spPr>
        <a:xfrm>
          <a:off x="519141" y="1940068"/>
          <a:ext cx="1548652" cy="624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THÔNG</a:t>
          </a:r>
          <a:r>
            <a:rPr lang="en-US" sz="1400" b="1" baseline="0">
              <a:solidFill>
                <a:schemeClr val="bg1"/>
              </a:solidFill>
              <a:effectLst/>
              <a:latin typeface="+mn-lt"/>
              <a:ea typeface="+mn-ea"/>
              <a:cs typeface="+mn-cs"/>
            </a:rPr>
            <a:t> TIN </a:t>
          </a:r>
        </a:p>
        <a:p>
          <a:pPr marL="0" marR="0" lvl="0" indent="0" algn="ctr" defTabSz="914400" eaLnBrk="1" fontAlgn="auto" latinLnBrk="0" hangingPunct="1">
            <a:lnSpc>
              <a:spcPct val="100000"/>
            </a:lnSpc>
            <a:spcBef>
              <a:spcPts val="0"/>
            </a:spcBef>
            <a:spcAft>
              <a:spcPts val="0"/>
            </a:spcAft>
            <a:buClrTx/>
            <a:buSzTx/>
            <a:buFontTx/>
            <a:buNone/>
            <a:tabLst/>
            <a:defRPr/>
          </a:pPr>
          <a:r>
            <a:rPr lang="en-US" sz="1400" b="1" baseline="0">
              <a:solidFill>
                <a:schemeClr val="bg1"/>
              </a:solidFill>
              <a:effectLst/>
              <a:latin typeface="+mn-lt"/>
              <a:ea typeface="+mn-ea"/>
              <a:cs typeface="+mn-cs"/>
            </a:rPr>
            <a:t>CHUNG</a:t>
          </a:r>
          <a:endParaRPr lang="en-US" sz="1400">
            <a:solidFill>
              <a:schemeClr val="bg1"/>
            </a:solidFill>
            <a:effectLst/>
          </a:endParaRPr>
        </a:p>
        <a:p>
          <a:endParaRPr lang="en-US" sz="1100"/>
        </a:p>
      </xdr:txBody>
    </xdr:sp>
    <xdr:clientData/>
  </xdr:twoCellAnchor>
  <xdr:twoCellAnchor>
    <xdr:from>
      <xdr:col>1</xdr:col>
      <xdr:colOff>185501</xdr:colOff>
      <xdr:row>17</xdr:row>
      <xdr:rowOff>35843</xdr:rowOff>
    </xdr:from>
    <xdr:to>
      <xdr:col>3</xdr:col>
      <xdr:colOff>266791</xdr:colOff>
      <xdr:row>18</xdr:row>
      <xdr:rowOff>129511</xdr:rowOff>
    </xdr:to>
    <xdr:sp macro="" textlink="">
      <xdr:nvSpPr>
        <xdr:cNvPr id="9" name="TextBox 8">
          <a:hlinkClick xmlns:r="http://schemas.openxmlformats.org/officeDocument/2006/relationships" r:id="rId5"/>
          <a:extLst>
            <a:ext uri="{FF2B5EF4-FFF2-40B4-BE49-F238E27FC236}">
              <a16:creationId xmlns:a16="http://schemas.microsoft.com/office/drawing/2014/main" id="{82F418DA-AEDD-44C6-AFDC-3DCB2864FFD1}"/>
            </a:ext>
          </a:extLst>
        </xdr:cNvPr>
        <xdr:cNvSpPr txBox="1"/>
      </xdr:nvSpPr>
      <xdr:spPr>
        <a:xfrm>
          <a:off x="801825" y="3369593"/>
          <a:ext cx="1313937" cy="2897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DOANH SỐ</a:t>
          </a:r>
          <a:endParaRPr lang="en-US" sz="1400" b="1">
            <a:solidFill>
              <a:schemeClr val="bg1"/>
            </a:solidFill>
            <a:effectLst/>
          </a:endParaRPr>
        </a:p>
        <a:p>
          <a:endParaRPr lang="en-US" sz="1400"/>
        </a:p>
      </xdr:txBody>
    </xdr:sp>
    <xdr:clientData/>
  </xdr:twoCellAnchor>
  <xdr:twoCellAnchor>
    <xdr:from>
      <xdr:col>1</xdr:col>
      <xdr:colOff>45428</xdr:colOff>
      <xdr:row>23</xdr:row>
      <xdr:rowOff>41925</xdr:rowOff>
    </xdr:from>
    <xdr:to>
      <xdr:col>3</xdr:col>
      <xdr:colOff>126718</xdr:colOff>
      <xdr:row>24</xdr:row>
      <xdr:rowOff>130454</xdr:rowOff>
    </xdr:to>
    <xdr:sp macro="" textlink="">
      <xdr:nvSpPr>
        <xdr:cNvPr id="10" name="TextBox 9">
          <a:hlinkClick xmlns:r="http://schemas.openxmlformats.org/officeDocument/2006/relationships" r:id="rId6"/>
          <a:extLst>
            <a:ext uri="{FF2B5EF4-FFF2-40B4-BE49-F238E27FC236}">
              <a16:creationId xmlns:a16="http://schemas.microsoft.com/office/drawing/2014/main" id="{FEE0C379-720A-4794-BD09-18F1C6BF421B}"/>
            </a:ext>
          </a:extLst>
        </xdr:cNvPr>
        <xdr:cNvSpPr txBox="1"/>
      </xdr:nvSpPr>
      <xdr:spPr>
        <a:xfrm>
          <a:off x="649125" y="4361714"/>
          <a:ext cx="1288685" cy="2763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chemeClr val="bg1"/>
              </a:solidFill>
              <a:effectLst/>
              <a:latin typeface="+mn-lt"/>
              <a:ea typeface="+mn-ea"/>
              <a:cs typeface="+mn-cs"/>
            </a:rPr>
            <a:t>KHÁCH</a:t>
          </a:r>
          <a:r>
            <a:rPr lang="en-US" sz="1400" b="1" baseline="0">
              <a:solidFill>
                <a:schemeClr val="bg1"/>
              </a:solidFill>
              <a:effectLst/>
              <a:latin typeface="+mn-lt"/>
              <a:ea typeface="+mn-ea"/>
              <a:cs typeface="+mn-cs"/>
            </a:rPr>
            <a:t> HÀNG</a:t>
          </a:r>
          <a:endParaRPr lang="en-US" sz="1400">
            <a:solidFill>
              <a:schemeClr val="bg1"/>
            </a:solidFill>
            <a:effectLst/>
          </a:endParaRPr>
        </a:p>
        <a:p>
          <a:endParaRPr lang="en-US" sz="1400"/>
        </a:p>
      </xdr:txBody>
    </xdr:sp>
    <xdr:clientData/>
  </xdr:twoCellAnchor>
  <xdr:twoCellAnchor>
    <xdr:from>
      <xdr:col>1</xdr:col>
      <xdr:colOff>31420</xdr:colOff>
      <xdr:row>29</xdr:row>
      <xdr:rowOff>56878</xdr:rowOff>
    </xdr:from>
    <xdr:to>
      <xdr:col>3</xdr:col>
      <xdr:colOff>112710</xdr:colOff>
      <xdr:row>33</xdr:row>
      <xdr:rowOff>36696</xdr:rowOff>
    </xdr:to>
    <xdr:sp macro="" textlink="">
      <xdr:nvSpPr>
        <xdr:cNvPr id="11" name="TextBox 10">
          <a:extLst>
            <a:ext uri="{FF2B5EF4-FFF2-40B4-BE49-F238E27FC236}">
              <a16:creationId xmlns:a16="http://schemas.microsoft.com/office/drawing/2014/main" id="{64B79BF1-3905-418C-B5FE-81F12E8F9F42}"/>
            </a:ext>
          </a:extLst>
        </xdr:cNvPr>
        <xdr:cNvSpPr txBox="1"/>
      </xdr:nvSpPr>
      <xdr:spPr>
        <a:xfrm>
          <a:off x="647744" y="5743863"/>
          <a:ext cx="1313937" cy="7642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a:solidFill>
                <a:sysClr val="windowText" lastClr="000000"/>
              </a:solidFill>
              <a:effectLst/>
              <a:latin typeface="+mn-lt"/>
              <a:ea typeface="+mn-ea"/>
              <a:cs typeface="+mn-cs"/>
            </a:rPr>
            <a:t>VÙNG</a:t>
          </a:r>
          <a:r>
            <a:rPr lang="en-US" sz="1400" b="1" baseline="0">
              <a:solidFill>
                <a:sysClr val="windowText" lastClr="000000"/>
              </a:solidFill>
              <a:effectLst/>
              <a:latin typeface="+mn-lt"/>
              <a:ea typeface="+mn-ea"/>
              <a:cs typeface="+mn-cs"/>
            </a:rPr>
            <a:t> GIAO DỊCH</a:t>
          </a:r>
          <a:endParaRPr lang="en-US" sz="1400">
            <a:solidFill>
              <a:sysClr val="windowText" lastClr="000000"/>
            </a:solidFill>
            <a:effectLst/>
          </a:endParaRPr>
        </a:p>
        <a:p>
          <a:endParaRPr lang="en-US" sz="1400"/>
        </a:p>
      </xdr:txBody>
    </xdr:sp>
    <xdr:clientData/>
  </xdr:twoCellAnchor>
  <xdr:twoCellAnchor>
    <xdr:from>
      <xdr:col>3</xdr:col>
      <xdr:colOff>0</xdr:colOff>
      <xdr:row>0</xdr:row>
      <xdr:rowOff>0</xdr:rowOff>
    </xdr:from>
    <xdr:to>
      <xdr:col>23</xdr:col>
      <xdr:colOff>139700</xdr:colOff>
      <xdr:row>2</xdr:row>
      <xdr:rowOff>63500</xdr:rowOff>
    </xdr:to>
    <xdr:sp macro="" textlink="">
      <xdr:nvSpPr>
        <xdr:cNvPr id="12" name="Rectangle 11">
          <a:extLst>
            <a:ext uri="{FF2B5EF4-FFF2-40B4-BE49-F238E27FC236}">
              <a16:creationId xmlns:a16="http://schemas.microsoft.com/office/drawing/2014/main" id="{7FCAA3CE-6F2F-4981-8740-8596B7869EC8}"/>
            </a:ext>
          </a:extLst>
        </xdr:cNvPr>
        <xdr:cNvSpPr/>
      </xdr:nvSpPr>
      <xdr:spPr>
        <a:xfrm>
          <a:off x="1828800" y="0"/>
          <a:ext cx="12331700" cy="444500"/>
        </a:xfrm>
        <a:prstGeom prst="rect">
          <a:avLst/>
        </a:prstGeom>
        <a:solidFill>
          <a:srgbClr val="FF9900">
            <a:alpha val="20000"/>
          </a:srgbClr>
        </a:solidFill>
        <a:ln>
          <a:solidFill>
            <a:srgbClr val="FFCC99">
              <a:alpha val="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47064</xdr:colOff>
      <xdr:row>0</xdr:row>
      <xdr:rowOff>113180</xdr:rowOff>
    </xdr:from>
    <xdr:to>
      <xdr:col>23</xdr:col>
      <xdr:colOff>126999</xdr:colOff>
      <xdr:row>1</xdr:row>
      <xdr:rowOff>190499</xdr:rowOff>
    </xdr:to>
    <xdr:sp macro="" textlink="">
      <xdr:nvSpPr>
        <xdr:cNvPr id="13" name="TextBox 12">
          <a:extLst>
            <a:ext uri="{FF2B5EF4-FFF2-40B4-BE49-F238E27FC236}">
              <a16:creationId xmlns:a16="http://schemas.microsoft.com/office/drawing/2014/main" id="{9F0AA88F-261F-4B31-9921-77AADA4F647F}"/>
            </a:ext>
          </a:extLst>
        </xdr:cNvPr>
        <xdr:cNvSpPr txBox="1"/>
      </xdr:nvSpPr>
      <xdr:spPr>
        <a:xfrm>
          <a:off x="1875864" y="113180"/>
          <a:ext cx="12271935" cy="2678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rgbClr val="C00000"/>
              </a:solidFill>
            </a:rPr>
            <a:t>BÁO</a:t>
          </a:r>
          <a:r>
            <a:rPr lang="en-US" sz="2400" b="1" baseline="0">
              <a:solidFill>
                <a:srgbClr val="C00000"/>
              </a:solidFill>
            </a:rPr>
            <a:t> CÁO DOANH THU THEO CÁC VÙNG BÁN HÀNG TRONG NƯỚC</a:t>
          </a:r>
          <a:endParaRPr lang="en-US" sz="2400" b="1">
            <a:solidFill>
              <a:srgbClr val="C00000"/>
            </a:solidFill>
          </a:endParaRPr>
        </a:p>
      </xdr:txBody>
    </xdr:sp>
    <xdr:clientData/>
  </xdr:twoCellAnchor>
  <xdr:twoCellAnchor>
    <xdr:from>
      <xdr:col>3</xdr:col>
      <xdr:colOff>232527</xdr:colOff>
      <xdr:row>3</xdr:row>
      <xdr:rowOff>131270</xdr:rowOff>
    </xdr:from>
    <xdr:to>
      <xdr:col>7</xdr:col>
      <xdr:colOff>86817</xdr:colOff>
      <xdr:row>8</xdr:row>
      <xdr:rowOff>122903</xdr:rowOff>
    </xdr:to>
    <xdr:grpSp>
      <xdr:nvGrpSpPr>
        <xdr:cNvPr id="14" name="Group 13">
          <a:extLst>
            <a:ext uri="{FF2B5EF4-FFF2-40B4-BE49-F238E27FC236}">
              <a16:creationId xmlns:a16="http://schemas.microsoft.com/office/drawing/2014/main" id="{9C764596-5608-4077-8B64-EE85BFBFC180}"/>
            </a:ext>
          </a:extLst>
        </xdr:cNvPr>
        <xdr:cNvGrpSpPr/>
      </xdr:nvGrpSpPr>
      <xdr:grpSpPr>
        <a:xfrm>
          <a:off x="2081498" y="719579"/>
          <a:ext cx="2319584" cy="972148"/>
          <a:chOff x="1920238" y="745363"/>
          <a:chExt cx="2202301" cy="959016"/>
        </a:xfrm>
      </xdr:grpSpPr>
      <xdr:sp macro="" textlink="">
        <xdr:nvSpPr>
          <xdr:cNvPr id="15" name="Rectangle: Rounded Corners 14">
            <a:extLst>
              <a:ext uri="{FF2B5EF4-FFF2-40B4-BE49-F238E27FC236}">
                <a16:creationId xmlns:a16="http://schemas.microsoft.com/office/drawing/2014/main" id="{FE8E3FC1-DCE8-4C4A-82D3-3C95C96F1BBA}"/>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Rectangle: Top Corners Rounded 15">
            <a:extLst>
              <a:ext uri="{FF2B5EF4-FFF2-40B4-BE49-F238E27FC236}">
                <a16:creationId xmlns:a16="http://schemas.microsoft.com/office/drawing/2014/main" id="{165F3DD3-0A60-4C2E-B486-993752EEF3D4}"/>
              </a:ext>
            </a:extLst>
          </xdr:cNvPr>
          <xdr:cNvSpPr/>
        </xdr:nvSpPr>
        <xdr:spPr>
          <a:xfrm rot="16200000">
            <a:off x="1802476" y="863125"/>
            <a:ext cx="904898" cy="669374"/>
          </a:xfrm>
          <a:prstGeom prst="round2SameRect">
            <a:avLst>
              <a:gd name="adj1" fmla="val 21189"/>
              <a:gd name="adj2" fmla="val 0"/>
            </a:avLst>
          </a:prstGeom>
          <a:solidFill>
            <a:srgbClr val="00CC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17" name="Graphic 16" descr="Bank">
            <a:extLst>
              <a:ext uri="{FF2B5EF4-FFF2-40B4-BE49-F238E27FC236}">
                <a16:creationId xmlns:a16="http://schemas.microsoft.com/office/drawing/2014/main" id="{72E57ED6-6234-421C-983C-AB2D1A57A4E7}"/>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2011270" y="937616"/>
            <a:ext cx="493857" cy="511377"/>
          </a:xfrm>
          <a:prstGeom prst="rect">
            <a:avLst/>
          </a:prstGeom>
        </xdr:spPr>
      </xdr:pic>
      <xdr:sp macro="" textlink="">
        <xdr:nvSpPr>
          <xdr:cNvPr id="18" name="TextBox 17">
            <a:extLst>
              <a:ext uri="{FF2B5EF4-FFF2-40B4-BE49-F238E27FC236}">
                <a16:creationId xmlns:a16="http://schemas.microsoft.com/office/drawing/2014/main" id="{EF4E45BD-6EBF-416D-8AB3-6F638C12AA4C}"/>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a:t>
            </a:r>
          </a:p>
          <a:p>
            <a:pPr algn="ctr"/>
            <a:r>
              <a:rPr lang="en-US" sz="1200" b="1" baseline="0">
                <a:solidFill>
                  <a:sysClr val="windowText" lastClr="000000"/>
                </a:solidFill>
              </a:rPr>
              <a:t>DOANH THU</a:t>
            </a:r>
            <a:endParaRPr lang="en-US" sz="1200" b="1">
              <a:solidFill>
                <a:sysClr val="windowText" lastClr="000000"/>
              </a:solidFill>
            </a:endParaRPr>
          </a:p>
        </xdr:txBody>
      </xdr:sp>
      <xdr:sp macro="" textlink="Calcul!B1">
        <xdr:nvSpPr>
          <xdr:cNvPr id="19" name="TextBox 18">
            <a:extLst>
              <a:ext uri="{FF2B5EF4-FFF2-40B4-BE49-F238E27FC236}">
                <a16:creationId xmlns:a16="http://schemas.microsoft.com/office/drawing/2014/main" id="{451095E5-A110-4DD8-878F-5767074F3D15}"/>
              </a:ext>
            </a:extLst>
          </xdr:cNvPr>
          <xdr:cNvSpPr txBox="1"/>
        </xdr:nvSpPr>
        <xdr:spPr>
          <a:xfrm>
            <a:off x="2480466" y="1111248"/>
            <a:ext cx="1642073" cy="593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5BD7226-E20B-4B3D-B70E-C56B83CDAF28}" type="TxLink">
              <a:rPr lang="en-US" sz="2400" b="1" i="0" u="none" strike="noStrike">
                <a:solidFill>
                  <a:srgbClr val="FF0000"/>
                </a:solidFill>
                <a:latin typeface="Calibri"/>
                <a:cs typeface="Calibri"/>
              </a:rPr>
              <a:pPr algn="ctr"/>
              <a:t> 435,036  € </a:t>
            </a:fld>
            <a:endParaRPr lang="en-US" sz="2400" b="1">
              <a:solidFill>
                <a:srgbClr val="FF0000"/>
              </a:solidFill>
            </a:endParaRPr>
          </a:p>
        </xdr:txBody>
      </xdr:sp>
    </xdr:grpSp>
    <xdr:clientData/>
  </xdr:twoCellAnchor>
  <xdr:twoCellAnchor>
    <xdr:from>
      <xdr:col>7</xdr:col>
      <xdr:colOff>241151</xdr:colOff>
      <xdr:row>3</xdr:row>
      <xdr:rowOff>157899</xdr:rowOff>
    </xdr:from>
    <xdr:to>
      <xdr:col>11</xdr:col>
      <xdr:colOff>66576</xdr:colOff>
      <xdr:row>8</xdr:row>
      <xdr:rowOff>96274</xdr:rowOff>
    </xdr:to>
    <xdr:grpSp>
      <xdr:nvGrpSpPr>
        <xdr:cNvPr id="20" name="Group 19">
          <a:extLst>
            <a:ext uri="{FF2B5EF4-FFF2-40B4-BE49-F238E27FC236}">
              <a16:creationId xmlns:a16="http://schemas.microsoft.com/office/drawing/2014/main" id="{3BA97F7B-4C0A-4334-8B4F-6C88A0F0ADB7}"/>
            </a:ext>
          </a:extLst>
        </xdr:cNvPr>
        <xdr:cNvGrpSpPr/>
      </xdr:nvGrpSpPr>
      <xdr:grpSpPr>
        <a:xfrm>
          <a:off x="4555416" y="746208"/>
          <a:ext cx="2290719" cy="918890"/>
          <a:chOff x="1920238" y="745363"/>
          <a:chExt cx="2175162" cy="905758"/>
        </a:xfrm>
      </xdr:grpSpPr>
      <xdr:sp macro="" textlink="">
        <xdr:nvSpPr>
          <xdr:cNvPr id="21" name="Rectangle: Rounded Corners 20">
            <a:extLst>
              <a:ext uri="{FF2B5EF4-FFF2-40B4-BE49-F238E27FC236}">
                <a16:creationId xmlns:a16="http://schemas.microsoft.com/office/drawing/2014/main" id="{F2DC3E3F-1D1F-47E7-872A-D26154C9B840}"/>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Rectangle: Top Corners Rounded 21">
            <a:extLst>
              <a:ext uri="{FF2B5EF4-FFF2-40B4-BE49-F238E27FC236}">
                <a16:creationId xmlns:a16="http://schemas.microsoft.com/office/drawing/2014/main" id="{40A8BAD7-9BD3-43F1-835E-10DF112749B0}"/>
              </a:ext>
            </a:extLst>
          </xdr:cNvPr>
          <xdr:cNvSpPr/>
        </xdr:nvSpPr>
        <xdr:spPr>
          <a:xfrm rot="16200000">
            <a:off x="1802476" y="863125"/>
            <a:ext cx="904898" cy="669374"/>
          </a:xfrm>
          <a:prstGeom prst="round2SameRect">
            <a:avLst>
              <a:gd name="adj1" fmla="val 21189"/>
              <a:gd name="adj2" fmla="val 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sp macro="" textlink="">
        <xdr:nvSpPr>
          <xdr:cNvPr id="23" name="TextBox 22">
            <a:extLst>
              <a:ext uri="{FF2B5EF4-FFF2-40B4-BE49-F238E27FC236}">
                <a16:creationId xmlns:a16="http://schemas.microsoft.com/office/drawing/2014/main" id="{600A92F4-0C2C-4B2E-BAE8-EC29C913F730}"/>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a:t>
            </a:r>
          </a:p>
          <a:p>
            <a:pPr algn="ctr"/>
            <a:r>
              <a:rPr lang="en-US" sz="1200" b="1" baseline="0">
                <a:solidFill>
                  <a:sysClr val="windowText" lastClr="000000"/>
                </a:solidFill>
              </a:rPr>
              <a:t>SỐ ĐƠN HÀNG</a:t>
            </a:r>
          </a:p>
        </xdr:txBody>
      </xdr:sp>
      <xdr:sp macro="" textlink="Calcul!P1">
        <xdr:nvSpPr>
          <xdr:cNvPr id="24" name="TextBox 23">
            <a:extLst>
              <a:ext uri="{FF2B5EF4-FFF2-40B4-BE49-F238E27FC236}">
                <a16:creationId xmlns:a16="http://schemas.microsoft.com/office/drawing/2014/main" id="{3D905D80-6BAB-47CC-B55E-D4B31FF875F7}"/>
              </a:ext>
            </a:extLst>
          </xdr:cNvPr>
          <xdr:cNvSpPr txBox="1"/>
        </xdr:nvSpPr>
        <xdr:spPr>
          <a:xfrm>
            <a:off x="2703709" y="1215428"/>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202CFF0-4059-4292-96E2-184E54EB94EA}" type="TxLink">
              <a:rPr lang="en-US" sz="2400" b="1" i="0" u="none" strike="noStrike">
                <a:solidFill>
                  <a:srgbClr val="FF0000"/>
                </a:solidFill>
                <a:latin typeface="Calibri"/>
                <a:cs typeface="Calibri"/>
              </a:rPr>
              <a:pPr algn="ctr"/>
              <a:t>369</a:t>
            </a:fld>
            <a:endParaRPr lang="en-US" sz="2400" b="1" i="0" u="none" strike="noStrike">
              <a:solidFill>
                <a:srgbClr val="FF0000"/>
              </a:solidFill>
              <a:latin typeface="Calibri"/>
              <a:cs typeface="Calibri"/>
            </a:endParaRPr>
          </a:p>
        </xdr:txBody>
      </xdr:sp>
    </xdr:grpSp>
    <xdr:clientData/>
  </xdr:twoCellAnchor>
  <xdr:twoCellAnchor>
    <xdr:from>
      <xdr:col>15</xdr:col>
      <xdr:colOff>201286</xdr:colOff>
      <xdr:row>3</xdr:row>
      <xdr:rowOff>157902</xdr:rowOff>
    </xdr:from>
    <xdr:to>
      <xdr:col>22</xdr:col>
      <xdr:colOff>599153</xdr:colOff>
      <xdr:row>8</xdr:row>
      <xdr:rowOff>96271</xdr:rowOff>
    </xdr:to>
    <xdr:sp macro="" textlink="">
      <xdr:nvSpPr>
        <xdr:cNvPr id="25" name="Rectangle: Rounded Corners 24">
          <a:extLst>
            <a:ext uri="{FF2B5EF4-FFF2-40B4-BE49-F238E27FC236}">
              <a16:creationId xmlns:a16="http://schemas.microsoft.com/office/drawing/2014/main" id="{1E6E7085-5A2D-4920-AF3B-E89C421EB5C4}"/>
            </a:ext>
          </a:extLst>
        </xdr:cNvPr>
        <xdr:cNvSpPr/>
      </xdr:nvSpPr>
      <xdr:spPr>
        <a:xfrm>
          <a:off x="9309567" y="729402"/>
          <a:ext cx="4648399" cy="890869"/>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298759</xdr:colOff>
      <xdr:row>4</xdr:row>
      <xdr:rowOff>175618</xdr:rowOff>
    </xdr:from>
    <xdr:to>
      <xdr:col>8</xdr:col>
      <xdr:colOff>196680</xdr:colOff>
      <xdr:row>7</xdr:row>
      <xdr:rowOff>86321</xdr:rowOff>
    </xdr:to>
    <xdr:pic>
      <xdr:nvPicPr>
        <xdr:cNvPr id="26" name="Graphic 25" descr="Box trolley">
          <a:extLst>
            <a:ext uri="{FF2B5EF4-FFF2-40B4-BE49-F238E27FC236}">
              <a16:creationId xmlns:a16="http://schemas.microsoft.com/office/drawing/2014/main" id="{BEDC5C99-733D-483A-ACB5-619BAB9DC2F5}"/>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565959" y="937618"/>
          <a:ext cx="507521" cy="482203"/>
        </a:xfrm>
        <a:prstGeom prst="rect">
          <a:avLst/>
        </a:prstGeom>
      </xdr:spPr>
    </xdr:pic>
    <xdr:clientData/>
  </xdr:twoCellAnchor>
  <xdr:twoCellAnchor>
    <xdr:from>
      <xdr:col>3</xdr:col>
      <xdr:colOff>230713</xdr:colOff>
      <xdr:row>9</xdr:row>
      <xdr:rowOff>22251</xdr:rowOff>
    </xdr:from>
    <xdr:to>
      <xdr:col>12</xdr:col>
      <xdr:colOff>591471</xdr:colOff>
      <xdr:row>21</xdr:row>
      <xdr:rowOff>76199</xdr:rowOff>
    </xdr:to>
    <xdr:grpSp>
      <xdr:nvGrpSpPr>
        <xdr:cNvPr id="27" name="Group 26">
          <a:extLst>
            <a:ext uri="{FF2B5EF4-FFF2-40B4-BE49-F238E27FC236}">
              <a16:creationId xmlns:a16="http://schemas.microsoft.com/office/drawing/2014/main" id="{748A5C0D-4A04-417C-98E3-F3101738706C}"/>
            </a:ext>
          </a:extLst>
        </xdr:cNvPr>
        <xdr:cNvGrpSpPr/>
      </xdr:nvGrpSpPr>
      <xdr:grpSpPr>
        <a:xfrm>
          <a:off x="2079684" y="1787177"/>
          <a:ext cx="5907669" cy="2407184"/>
          <a:chOff x="2082558" y="2016152"/>
          <a:chExt cx="5842242" cy="2187548"/>
        </a:xfrm>
      </xdr:grpSpPr>
      <xdr:sp macro="" textlink="">
        <xdr:nvSpPr>
          <xdr:cNvPr id="28" name="Rectangle: Rounded Corners 27">
            <a:extLst>
              <a:ext uri="{FF2B5EF4-FFF2-40B4-BE49-F238E27FC236}">
                <a16:creationId xmlns:a16="http://schemas.microsoft.com/office/drawing/2014/main" id="{A09758A4-A270-4655-9A27-C2174CDB268A}"/>
              </a:ext>
            </a:extLst>
          </xdr:cNvPr>
          <xdr:cNvSpPr/>
        </xdr:nvSpPr>
        <xdr:spPr>
          <a:xfrm>
            <a:off x="2082558" y="2016152"/>
            <a:ext cx="5842242" cy="2187548"/>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 name="TextBox 28">
            <a:extLst>
              <a:ext uri="{FF2B5EF4-FFF2-40B4-BE49-F238E27FC236}">
                <a16:creationId xmlns:a16="http://schemas.microsoft.com/office/drawing/2014/main" id="{D4EA5340-5013-44AA-BB6A-043840886941}"/>
              </a:ext>
            </a:extLst>
          </xdr:cNvPr>
          <xdr:cNvSpPr txBox="1"/>
        </xdr:nvSpPr>
        <xdr:spPr>
          <a:xfrm>
            <a:off x="2222500" y="2108200"/>
            <a:ext cx="4241800" cy="203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FF0000"/>
                </a:solidFill>
              </a:rPr>
              <a:t>BÁO</a:t>
            </a:r>
            <a:r>
              <a:rPr lang="en-US" sz="1200" b="1" baseline="0">
                <a:solidFill>
                  <a:srgbClr val="FF0000"/>
                </a:solidFill>
              </a:rPr>
              <a:t> CÁO THEO:</a:t>
            </a:r>
            <a:endParaRPr lang="en-US" sz="1200" b="1">
              <a:solidFill>
                <a:srgbClr val="FF0000"/>
              </a:solidFill>
            </a:endParaRPr>
          </a:p>
        </xdr:txBody>
      </xdr:sp>
    </xdr:grpSp>
    <xdr:clientData/>
  </xdr:twoCellAnchor>
  <xdr:twoCellAnchor>
    <xdr:from>
      <xdr:col>13</xdr:col>
      <xdr:colOff>147571</xdr:colOff>
      <xdr:row>9</xdr:row>
      <xdr:rowOff>53662</xdr:rowOff>
    </xdr:from>
    <xdr:to>
      <xdr:col>22</xdr:col>
      <xdr:colOff>590282</xdr:colOff>
      <xdr:row>35</xdr:row>
      <xdr:rowOff>8083</xdr:rowOff>
    </xdr:to>
    <xdr:sp macro="" textlink="">
      <xdr:nvSpPr>
        <xdr:cNvPr id="31" name="Rectangle: Rounded Corners 30">
          <a:extLst>
            <a:ext uri="{FF2B5EF4-FFF2-40B4-BE49-F238E27FC236}">
              <a16:creationId xmlns:a16="http://schemas.microsoft.com/office/drawing/2014/main" id="{E613467B-951F-41E0-BA24-E69300998722}"/>
            </a:ext>
          </a:extLst>
        </xdr:cNvPr>
        <xdr:cNvSpPr/>
      </xdr:nvSpPr>
      <xdr:spPr>
        <a:xfrm>
          <a:off x="7995634" y="1744014"/>
          <a:ext cx="5875986" cy="4837661"/>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2400" b="1">
            <a:solidFill>
              <a:srgbClr val="006666"/>
            </a:solidFill>
            <a:latin typeface="+mn-lt"/>
          </a:endParaRPr>
        </a:p>
      </xdr:txBody>
    </xdr:sp>
    <xdr:clientData/>
  </xdr:twoCellAnchor>
  <xdr:twoCellAnchor editAs="oneCell">
    <xdr:from>
      <xdr:col>15</xdr:col>
      <xdr:colOff>245805</xdr:colOff>
      <xdr:row>4</xdr:row>
      <xdr:rowOff>173562</xdr:rowOff>
    </xdr:from>
    <xdr:to>
      <xdr:col>22</xdr:col>
      <xdr:colOff>604990</xdr:colOff>
      <xdr:row>8</xdr:row>
      <xdr:rowOff>61835</xdr:rowOff>
    </xdr:to>
    <mc:AlternateContent xmlns:mc="http://schemas.openxmlformats.org/markup-compatibility/2006" xmlns:a14="http://schemas.microsoft.com/office/drawing/2010/main">
      <mc:Choice Requires="a14">
        <xdr:graphicFrame macro="">
          <xdr:nvGraphicFramePr>
            <xdr:cNvPr id="32" name="Months 3">
              <a:extLst>
                <a:ext uri="{FF2B5EF4-FFF2-40B4-BE49-F238E27FC236}">
                  <a16:creationId xmlns:a16="http://schemas.microsoft.com/office/drawing/2014/main" id="{18965C5E-ED70-4C0B-B4DD-3362868B43B1}"/>
                </a:ext>
              </a:extLst>
            </xdr:cNvPr>
            <xdr:cNvGraphicFramePr/>
          </xdr:nvGraphicFramePr>
          <xdr:xfrm>
            <a:off x="0" y="0"/>
            <a:ext cx="0" cy="0"/>
          </xdr:xfrm>
          <a:graphic>
            <a:graphicData uri="http://schemas.microsoft.com/office/drawing/2010/slicer">
              <sle:slicer xmlns:sle="http://schemas.microsoft.com/office/drawing/2010/slicer" name="Months 3"/>
            </a:graphicData>
          </a:graphic>
        </xdr:graphicFrame>
      </mc:Choice>
      <mc:Fallback xmlns="">
        <xdr:sp macro="" textlink="">
          <xdr:nvSpPr>
            <xdr:cNvPr id="0" name=""/>
            <xdr:cNvSpPr>
              <a:spLocks noTextEdit="1"/>
            </xdr:cNvSpPr>
          </xdr:nvSpPr>
          <xdr:spPr>
            <a:xfrm>
              <a:off x="9354086" y="935562"/>
              <a:ext cx="4609717" cy="6502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301346</xdr:colOff>
      <xdr:row>11</xdr:row>
      <xdr:rowOff>23811</xdr:rowOff>
    </xdr:from>
    <xdr:to>
      <xdr:col>12</xdr:col>
      <xdr:colOff>325547</xdr:colOff>
      <xdr:row>20</xdr:row>
      <xdr:rowOff>47624</xdr:rowOff>
    </xdr:to>
    <mc:AlternateContent xmlns:mc="http://schemas.openxmlformats.org/markup-compatibility/2006" xmlns:a14="http://schemas.microsoft.com/office/drawing/2010/main">
      <mc:Choice Requires="a14">
        <xdr:graphicFrame macro="">
          <xdr:nvGraphicFramePr>
            <xdr:cNvPr id="33" name="Region 2">
              <a:extLst>
                <a:ext uri="{FF2B5EF4-FFF2-40B4-BE49-F238E27FC236}">
                  <a16:creationId xmlns:a16="http://schemas.microsoft.com/office/drawing/2014/main" id="{C96E4ED5-A5B4-4365-8FAB-FE84147E4EDE}"/>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5766315" y="2119311"/>
              <a:ext cx="1845857" cy="17383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464345</xdr:colOff>
      <xdr:row>11</xdr:row>
      <xdr:rowOff>22252</xdr:rowOff>
    </xdr:from>
    <xdr:to>
      <xdr:col>9</xdr:col>
      <xdr:colOff>297657</xdr:colOff>
      <xdr:row>20</xdr:row>
      <xdr:rowOff>35719</xdr:rowOff>
    </xdr:to>
    <mc:AlternateContent xmlns:mc="http://schemas.openxmlformats.org/markup-compatibility/2006" xmlns:a14="http://schemas.microsoft.com/office/drawing/2010/main">
      <mc:Choice Requires="a14">
        <xdr:graphicFrame macro="">
          <xdr:nvGraphicFramePr>
            <xdr:cNvPr id="46" name="Provinces">
              <a:extLst>
                <a:ext uri="{FF2B5EF4-FFF2-40B4-BE49-F238E27FC236}">
                  <a16:creationId xmlns:a16="http://schemas.microsoft.com/office/drawing/2014/main" id="{64C6BA66-E084-4A65-98B9-16054684947F}"/>
                </a:ext>
              </a:extLst>
            </xdr:cNvPr>
            <xdr:cNvGraphicFramePr/>
          </xdr:nvGraphicFramePr>
          <xdr:xfrm>
            <a:off x="0" y="0"/>
            <a:ext cx="0" cy="0"/>
          </xdr:xfrm>
          <a:graphic>
            <a:graphicData uri="http://schemas.microsoft.com/office/drawing/2010/slicer">
              <sle:slicer xmlns:sle="http://schemas.microsoft.com/office/drawing/2010/slicer" name="Provinces"/>
            </a:graphicData>
          </a:graphic>
        </xdr:graphicFrame>
      </mc:Choice>
      <mc:Fallback xmlns="">
        <xdr:sp macro="" textlink="">
          <xdr:nvSpPr>
            <xdr:cNvPr id="0" name=""/>
            <xdr:cNvSpPr>
              <a:spLocks noTextEdit="1"/>
            </xdr:cNvSpPr>
          </xdr:nvSpPr>
          <xdr:spPr>
            <a:xfrm>
              <a:off x="2286001" y="2117752"/>
              <a:ext cx="3476625" cy="172796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220910</xdr:colOff>
      <xdr:row>3</xdr:row>
      <xdr:rowOff>157899</xdr:rowOff>
    </xdr:from>
    <xdr:to>
      <xdr:col>15</xdr:col>
      <xdr:colOff>46953</xdr:colOff>
      <xdr:row>8</xdr:row>
      <xdr:rowOff>96274</xdr:rowOff>
    </xdr:to>
    <xdr:grpSp>
      <xdr:nvGrpSpPr>
        <xdr:cNvPr id="47" name="Group 46">
          <a:extLst>
            <a:ext uri="{FF2B5EF4-FFF2-40B4-BE49-F238E27FC236}">
              <a16:creationId xmlns:a16="http://schemas.microsoft.com/office/drawing/2014/main" id="{68E9AED1-C469-4731-B992-726CC51EDC24}"/>
            </a:ext>
          </a:extLst>
        </xdr:cNvPr>
        <xdr:cNvGrpSpPr/>
      </xdr:nvGrpSpPr>
      <xdr:grpSpPr>
        <a:xfrm>
          <a:off x="7000469" y="746208"/>
          <a:ext cx="2291337" cy="918890"/>
          <a:chOff x="1920238" y="745363"/>
          <a:chExt cx="2175162" cy="905758"/>
        </a:xfrm>
      </xdr:grpSpPr>
      <xdr:sp macro="" textlink="">
        <xdr:nvSpPr>
          <xdr:cNvPr id="48" name="Rectangle: Rounded Corners 47">
            <a:extLst>
              <a:ext uri="{FF2B5EF4-FFF2-40B4-BE49-F238E27FC236}">
                <a16:creationId xmlns:a16="http://schemas.microsoft.com/office/drawing/2014/main" id="{DFD1247F-B0C0-4458-A791-5F5701AC5A20}"/>
              </a:ext>
            </a:extLst>
          </xdr:cNvPr>
          <xdr:cNvSpPr/>
        </xdr:nvSpPr>
        <xdr:spPr>
          <a:xfrm>
            <a:off x="1936237" y="745369"/>
            <a:ext cx="2159163" cy="905752"/>
          </a:xfrm>
          <a:prstGeom prst="roundRect">
            <a:avLst>
              <a:gd name="adj" fmla="val 11899"/>
            </a:avLst>
          </a:prstGeom>
          <a:solidFill>
            <a:schemeClr val="bg1">
              <a:lumMod val="85000"/>
            </a:schemeClr>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9" name="Rectangle: Top Corners Rounded 48">
            <a:extLst>
              <a:ext uri="{FF2B5EF4-FFF2-40B4-BE49-F238E27FC236}">
                <a16:creationId xmlns:a16="http://schemas.microsoft.com/office/drawing/2014/main" id="{E3946541-362D-4CD6-8594-DD30BB35C293}"/>
              </a:ext>
            </a:extLst>
          </xdr:cNvPr>
          <xdr:cNvSpPr/>
        </xdr:nvSpPr>
        <xdr:spPr>
          <a:xfrm rot="16200000">
            <a:off x="1802476" y="863125"/>
            <a:ext cx="904898" cy="669374"/>
          </a:xfrm>
          <a:prstGeom prst="round2SameRect">
            <a:avLst>
              <a:gd name="adj1" fmla="val 21189"/>
              <a:gd name="adj2" fmla="val 0"/>
            </a:avLst>
          </a:prstGeom>
          <a:solidFill>
            <a:srgbClr val="FF99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C00000"/>
              </a:solidFill>
            </a:endParaRPr>
          </a:p>
        </xdr:txBody>
      </xdr:sp>
      <xdr:pic>
        <xdr:nvPicPr>
          <xdr:cNvPr id="50" name="Graphic 49" descr="City">
            <a:extLst>
              <a:ext uri="{FF2B5EF4-FFF2-40B4-BE49-F238E27FC236}">
                <a16:creationId xmlns:a16="http://schemas.microsoft.com/office/drawing/2014/main" id="{4E878C3C-E22C-44D8-BB49-C38CDB3F752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996387" y="946376"/>
            <a:ext cx="493857" cy="493857"/>
          </a:xfrm>
          <a:prstGeom prst="rect">
            <a:avLst/>
          </a:prstGeom>
        </xdr:spPr>
      </xdr:pic>
      <xdr:sp macro="" textlink="">
        <xdr:nvSpPr>
          <xdr:cNvPr id="51" name="TextBox 50">
            <a:extLst>
              <a:ext uri="{FF2B5EF4-FFF2-40B4-BE49-F238E27FC236}">
                <a16:creationId xmlns:a16="http://schemas.microsoft.com/office/drawing/2014/main" id="{6A1159F0-33B6-4493-8928-E52C4B297AD1}"/>
              </a:ext>
            </a:extLst>
          </xdr:cNvPr>
          <xdr:cNvSpPr txBox="1"/>
        </xdr:nvSpPr>
        <xdr:spPr>
          <a:xfrm>
            <a:off x="2688827" y="759023"/>
            <a:ext cx="1299767" cy="5109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ysClr val="windowText" lastClr="000000"/>
                </a:solidFill>
              </a:rPr>
              <a:t>TỔNG</a:t>
            </a:r>
            <a:r>
              <a:rPr lang="en-US" sz="1200" b="1" baseline="0">
                <a:solidFill>
                  <a:sysClr val="windowText" lastClr="000000"/>
                </a:solidFill>
              </a:rPr>
              <a:t> </a:t>
            </a:r>
            <a:r>
              <a:rPr lang="en-US" sz="1200" b="1">
                <a:solidFill>
                  <a:sysClr val="windowText" lastClr="000000"/>
                </a:solidFill>
              </a:rPr>
              <a:t>SỐ</a:t>
            </a:r>
            <a:r>
              <a:rPr lang="en-US" sz="1200" b="1" baseline="0">
                <a:solidFill>
                  <a:sysClr val="windowText" lastClr="000000"/>
                </a:solidFill>
              </a:rPr>
              <a:t> </a:t>
            </a:r>
            <a:r>
              <a:rPr lang="en-US" sz="1200" b="1">
                <a:solidFill>
                  <a:sysClr val="windowText" lastClr="000000"/>
                </a:solidFill>
              </a:rPr>
              <a:t>TỈNH</a:t>
            </a:r>
            <a:r>
              <a:rPr lang="en-US" sz="1200" b="1" baseline="0">
                <a:solidFill>
                  <a:sysClr val="windowText" lastClr="000000"/>
                </a:solidFill>
              </a:rPr>
              <a:t> </a:t>
            </a:r>
          </a:p>
          <a:p>
            <a:pPr algn="ctr"/>
            <a:r>
              <a:rPr lang="en-US" sz="1200" b="1" baseline="0">
                <a:solidFill>
                  <a:sysClr val="windowText" lastClr="000000"/>
                </a:solidFill>
              </a:rPr>
              <a:t>GIAO DỊCH</a:t>
            </a:r>
            <a:endParaRPr lang="en-US" sz="1200" b="1">
              <a:solidFill>
                <a:sysClr val="windowText" lastClr="000000"/>
              </a:solidFill>
            </a:endParaRPr>
          </a:p>
        </xdr:txBody>
      </xdr:sp>
      <xdr:sp macro="" textlink="Calcul!L11">
        <xdr:nvSpPr>
          <xdr:cNvPr id="52" name="TextBox 51">
            <a:extLst>
              <a:ext uri="{FF2B5EF4-FFF2-40B4-BE49-F238E27FC236}">
                <a16:creationId xmlns:a16="http://schemas.microsoft.com/office/drawing/2014/main" id="{A14876EA-722C-41A9-8253-550F57313C4C}"/>
              </a:ext>
            </a:extLst>
          </xdr:cNvPr>
          <xdr:cNvSpPr txBox="1"/>
        </xdr:nvSpPr>
        <xdr:spPr>
          <a:xfrm>
            <a:off x="2718592" y="1200546"/>
            <a:ext cx="1309689" cy="4167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B27A201-256B-4A81-97B7-E2C362503334}" type="TxLink">
              <a:rPr lang="en-US" sz="2400" b="1" i="0" u="none" strike="noStrike">
                <a:solidFill>
                  <a:srgbClr val="FF0000"/>
                </a:solidFill>
                <a:latin typeface="Calibri"/>
                <a:cs typeface="Calibri"/>
              </a:rPr>
              <a:pPr algn="ctr"/>
              <a:t>13</a:t>
            </a:fld>
            <a:endParaRPr lang="en-US" sz="2400" b="1">
              <a:solidFill>
                <a:srgbClr val="FF0000"/>
              </a:solidFill>
            </a:endParaRPr>
          </a:p>
        </xdr:txBody>
      </xdr:sp>
    </xdr:grpSp>
    <xdr:clientData/>
  </xdr:twoCellAnchor>
  <xdr:twoCellAnchor>
    <xdr:from>
      <xdr:col>3</xdr:col>
      <xdr:colOff>233171</xdr:colOff>
      <xdr:row>22</xdr:row>
      <xdr:rowOff>105236</xdr:rowOff>
    </xdr:from>
    <xdr:to>
      <xdr:col>12</xdr:col>
      <xdr:colOff>589014</xdr:colOff>
      <xdr:row>34</xdr:row>
      <xdr:rowOff>159185</xdr:rowOff>
    </xdr:to>
    <xdr:grpSp>
      <xdr:nvGrpSpPr>
        <xdr:cNvPr id="37" name="Group 36">
          <a:extLst>
            <a:ext uri="{FF2B5EF4-FFF2-40B4-BE49-F238E27FC236}">
              <a16:creationId xmlns:a16="http://schemas.microsoft.com/office/drawing/2014/main" id="{E1C82177-D63F-44EB-BCB9-FCCC2182F706}"/>
            </a:ext>
          </a:extLst>
        </xdr:cNvPr>
        <xdr:cNvGrpSpPr/>
      </xdr:nvGrpSpPr>
      <xdr:grpSpPr>
        <a:xfrm>
          <a:off x="2082142" y="4419501"/>
          <a:ext cx="5902754" cy="2407184"/>
          <a:chOff x="8081747" y="1727966"/>
          <a:chExt cx="5789117" cy="2307752"/>
        </a:xfrm>
      </xdr:grpSpPr>
      <xdr:sp macro="" textlink="">
        <xdr:nvSpPr>
          <xdr:cNvPr id="30" name="Rectangle: Rounded Corners 29">
            <a:extLst>
              <a:ext uri="{FF2B5EF4-FFF2-40B4-BE49-F238E27FC236}">
                <a16:creationId xmlns:a16="http://schemas.microsoft.com/office/drawing/2014/main" id="{1D5C4A2F-4FF9-42E1-A1C1-ADD6649CF932}"/>
              </a:ext>
            </a:extLst>
          </xdr:cNvPr>
          <xdr:cNvSpPr/>
        </xdr:nvSpPr>
        <xdr:spPr>
          <a:xfrm>
            <a:off x="8081747" y="1727966"/>
            <a:ext cx="5789117" cy="2307752"/>
          </a:xfrm>
          <a:prstGeom prst="roundRect">
            <a:avLst>
              <a:gd name="adj" fmla="val 7408"/>
            </a:avLst>
          </a:prstGeom>
          <a:solidFill>
            <a:schemeClr val="bg1"/>
          </a:solidFill>
          <a:ln>
            <a:noFill/>
          </a:ln>
          <a:effectLst>
            <a:outerShdw blurRad="114300" dist="12700" dir="600000" sx="98000" sy="98000" algn="ctr" rotWithShape="0">
              <a:prstClr val="black">
                <a:alpha val="88000"/>
              </a:prstClr>
            </a:outerShdw>
            <a:softEdge rad="127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44" name="Chart 43">
            <a:extLst>
              <a:ext uri="{FF2B5EF4-FFF2-40B4-BE49-F238E27FC236}">
                <a16:creationId xmlns:a16="http://schemas.microsoft.com/office/drawing/2014/main" id="{9944C8D4-96E7-4FC3-B5AE-E4829CAB7EAA}"/>
              </a:ext>
            </a:extLst>
          </xdr:cNvPr>
          <xdr:cNvGraphicFramePr>
            <a:graphicFrameLocks/>
          </xdr:cNvGraphicFramePr>
        </xdr:nvGraphicFramePr>
        <xdr:xfrm>
          <a:off x="8169052" y="1878748"/>
          <a:ext cx="5636516" cy="2148863"/>
        </xdr:xfrm>
        <a:graphic>
          <a:graphicData uri="http://schemas.openxmlformats.org/drawingml/2006/chart">
            <c:chart xmlns:c="http://schemas.openxmlformats.org/drawingml/2006/chart" xmlns:r="http://schemas.openxmlformats.org/officeDocument/2006/relationships" r:id="rId13"/>
          </a:graphicData>
        </a:graphic>
      </xdr:graphicFrame>
      <xdr:sp macro="" textlink="">
        <xdr:nvSpPr>
          <xdr:cNvPr id="41" name="TextBox 40">
            <a:extLst>
              <a:ext uri="{FF2B5EF4-FFF2-40B4-BE49-F238E27FC236}">
                <a16:creationId xmlns:a16="http://schemas.microsoft.com/office/drawing/2014/main" id="{4986A85D-97A2-46C8-81DE-E13F475B974A}"/>
              </a:ext>
            </a:extLst>
          </xdr:cNvPr>
          <xdr:cNvSpPr txBox="1"/>
        </xdr:nvSpPr>
        <xdr:spPr>
          <a:xfrm>
            <a:off x="8216187" y="1861797"/>
            <a:ext cx="4203985" cy="2098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FF0000"/>
                </a:solidFill>
              </a:rPr>
              <a:t>TỈ</a:t>
            </a:r>
            <a:r>
              <a:rPr lang="en-US" sz="1200" b="1" baseline="0">
                <a:solidFill>
                  <a:srgbClr val="FF0000"/>
                </a:solidFill>
              </a:rPr>
              <a:t> LỆ THU NHẬP THEO VÙNG/ MIỀN</a:t>
            </a:r>
            <a:endParaRPr lang="en-US" sz="1200" b="1">
              <a:solidFill>
                <a:srgbClr val="FF0000"/>
              </a:solidFill>
            </a:endParaRPr>
          </a:p>
        </xdr:txBody>
      </xdr:sp>
    </xdr:grpSp>
    <xdr:clientData/>
  </xdr:twoCellAnchor>
  <xdr:twoCellAnchor>
    <xdr:from>
      <xdr:col>13</xdr:col>
      <xdr:colOff>154079</xdr:colOff>
      <xdr:row>9</xdr:row>
      <xdr:rowOff>56029</xdr:rowOff>
    </xdr:from>
    <xdr:to>
      <xdr:col>22</xdr:col>
      <xdr:colOff>429554</xdr:colOff>
      <xdr:row>34</xdr:row>
      <xdr:rowOff>170305</xdr:rowOff>
    </xdr:to>
    <mc:AlternateContent xmlns:mc="http://schemas.openxmlformats.org/markup-compatibility/2006">
      <mc:Choice xmlns:cx4="http://schemas.microsoft.com/office/drawing/2016/5/10/chartex" Requires="cx4">
        <xdr:graphicFrame macro="">
          <xdr:nvGraphicFramePr>
            <xdr:cNvPr id="45" name="Chart 44">
              <a:extLst>
                <a:ext uri="{FF2B5EF4-FFF2-40B4-BE49-F238E27FC236}">
                  <a16:creationId xmlns:a16="http://schemas.microsoft.com/office/drawing/2014/main" id="{862EE7D9-ACFD-4B73-8660-B4C16CA41B6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8166285" y="1820955"/>
              <a:ext cx="5822387" cy="50168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OnLoad="1" refreshedBy="Administrator" refreshedDate="45142.038667013891" createdVersion="6" refreshedVersion="6" minRefreshableVersion="3" recordCount="369" xr:uid="{1FEC90C5-5125-4D28-9A91-7EBCDD5144DB}">
  <cacheSource type="worksheet">
    <worksheetSource name="TableauSource"/>
  </cacheSource>
  <cacheFields count="28">
    <cacheField name="N° Cmde" numFmtId="0">
      <sharedItems containsSemiMixedTypes="0" containsString="0" containsNumber="1" containsInteger="1" minValue="1001" maxValue="1432"/>
    </cacheField>
    <cacheField name="Date Cdme" numFmtId="14">
      <sharedItems containsSemiMixedTypes="0" containsNonDate="0" containsDate="1" containsString="0" minDate="2022-01-01T00:00:00" maxDate="2022-12-30T00:00:00" count="168">
        <d v="2022-01-27T00:00:00"/>
        <d v="2022-01-04T00:00:00"/>
        <d v="2022-01-05T00:00:00"/>
        <d v="2022-01-12T00:00:00"/>
        <d v="2022-01-08T00:00:00"/>
        <d v="2022-01-29T00:00:00"/>
        <d v="2022-01-03T00:00:00"/>
        <d v="2022-01-06T00:00:00"/>
        <d v="2022-01-28T00:00:00"/>
        <d v="2022-02-04T00:00:00"/>
        <d v="2022-01-07T00:00:00"/>
        <d v="2022-03-04T00:00:00"/>
        <d v="2022-04-04T00:00:00"/>
        <d v="2022-01-01T00:00:00"/>
        <d v="2022-02-28T00:00:00"/>
        <d v="2022-01-09T00:00:00"/>
        <d v="2022-02-08T00:00:00"/>
        <d v="2022-02-03T00:00:00"/>
        <d v="2022-02-06T00:00:00"/>
        <d v="2022-03-28T00:00:00"/>
        <d v="2022-05-04T00:00:00"/>
        <d v="2022-04-28T00:00:00"/>
        <d v="2022-02-01T00:00:00"/>
        <d v="2022-05-28T00:00:00"/>
        <d v="2022-02-09T00:00:00"/>
        <d v="2022-03-01T00:00:00"/>
        <d v="2022-06-04T00:00:00"/>
        <d v="2022-03-09T00:00:00"/>
        <d v="2022-03-14T00:00:00"/>
        <d v="2022-03-06T00:00:00"/>
        <d v="2022-03-08T00:00:00"/>
        <d v="2022-06-28T00:00:00"/>
        <d v="2022-03-29T00:00:00"/>
        <d v="2022-07-04T00:00:00"/>
        <d v="2022-03-03T00:00:00"/>
        <d v="2022-03-15T00:00:00"/>
        <d v="2022-08-04T00:00:00"/>
        <d v="2022-07-28T00:00:00"/>
        <d v="2022-04-18T00:00:00"/>
        <d v="2022-04-12T00:00:00"/>
        <d v="2022-04-08T00:00:00"/>
        <d v="2022-09-04T00:00:00"/>
        <d v="2022-04-29T00:00:00"/>
        <d v="2022-04-03T00:00:00"/>
        <d v="2022-04-06T00:00:00"/>
        <d v="2022-04-07T00:00:00"/>
        <d v="2022-10-04T00:00:00"/>
        <d v="2022-10-28T00:00:00"/>
        <d v="2022-11-04T00:00:00"/>
        <d v="2022-08-28T00:00:00"/>
        <d v="2022-04-01T00:00:00"/>
        <d v="2022-05-29T00:00:00"/>
        <d v="2022-05-03T00:00:00"/>
        <d v="2022-05-06T00:00:00"/>
        <d v="2022-05-08T00:00:00"/>
        <d v="2022-05-07T00:00:00"/>
        <d v="2022-12-04T00:00:00"/>
        <d v="2022-08-30T00:00:00"/>
        <d v="2022-09-28T00:00:00"/>
        <d v="2022-05-01T00:00:00"/>
        <d v="2022-05-24T00:00:00"/>
        <d v="2022-05-09T00:00:00"/>
        <d v="2022-05-23T00:00:00"/>
        <d v="2022-06-07T00:00:00"/>
        <d v="2022-01-10T00:00:00"/>
        <d v="2022-11-28T00:00:00"/>
        <d v="2022-06-01T00:00:00"/>
        <d v="2022-12-28T00:00:00"/>
        <d v="2022-06-09T00:00:00"/>
        <d v="2022-06-06T00:00:00"/>
        <d v="2022-06-08T00:00:00"/>
        <d v="2022-06-29T00:00:00"/>
        <d v="2022-01-13T00:00:00"/>
        <d v="2022-02-10T00:00:00"/>
        <d v="2022-06-03T00:00:00"/>
        <d v="2022-03-17T00:00:00"/>
        <d v="2022-01-11T00:00:00"/>
        <d v="2022-03-10T00:00:00"/>
        <d v="2022-02-11T00:00:00"/>
        <d v="2022-04-10T00:00:00"/>
        <d v="2022-07-01T00:00:00"/>
        <d v="2022-03-11T00:00:00"/>
        <d v="2022-04-11T00:00:00"/>
        <d v="2022-07-09T00:00:00"/>
        <d v="2022-07-06T00:00:00"/>
        <d v="2022-07-08T00:00:00"/>
        <d v="2022-04-19T00:00:00"/>
        <d v="2022-05-11T00:00:00"/>
        <d v="2022-05-20T00:00:00"/>
        <d v="2022-07-29T00:00:00"/>
        <d v="2022-04-16T00:00:00"/>
        <d v="2022-07-03T00:00:00"/>
        <d v="2022-05-10T00:00:00"/>
        <d v="2022-06-11T00:00:00"/>
        <d v="2022-08-08T00:00:00"/>
        <d v="2022-05-21T00:00:00"/>
        <d v="2022-08-07T00:00:00"/>
        <d v="2022-05-22T00:00:00"/>
        <d v="2022-06-10T00:00:00"/>
        <d v="2022-06-27T00:00:00"/>
        <d v="2022-07-11T00:00:00"/>
        <d v="2022-08-11T00:00:00"/>
        <d v="2022-08-01T00:00:00"/>
        <d v="2022-08-31T00:00:00"/>
        <d v="2022-09-11T00:00:00"/>
        <d v="2022-08-09T00:00:00"/>
        <d v="2022-08-06T00:00:00"/>
        <d v="2022-10-11T00:00:00"/>
        <d v="2022-08-29T00:00:00"/>
        <d v="2022-07-10T00:00:00"/>
        <d v="2022-11-11T00:00:00"/>
        <d v="2022-09-01T00:00:00"/>
        <d v="2022-11-29T00:00:00"/>
        <d v="2022-09-09T00:00:00"/>
        <d v="2022-09-06T00:00:00"/>
        <d v="2022-09-08T00:00:00"/>
        <d v="2022-12-11T00:00:00"/>
        <d v="2022-09-29T00:00:00"/>
        <d v="2022-08-10T00:00:00"/>
        <d v="2022-09-03T00:00:00"/>
        <d v="2022-10-06T00:00:00"/>
        <d v="2022-02-26T00:00:00"/>
        <d v="2022-10-08T00:00:00"/>
        <d v="2022-10-07T00:00:00"/>
        <d v="2022-09-10T00:00:00"/>
        <d v="2022-10-10T00:00:00"/>
        <d v="2022-03-26T00:00:00"/>
        <d v="2022-10-01T00:00:00"/>
        <d v="2022-05-26T00:00:00"/>
        <d v="2022-10-09T00:00:00"/>
        <d v="2022-06-26T00:00:00"/>
        <d v="2022-10-29T00:00:00"/>
        <d v="2022-10-03T00:00:00"/>
        <d v="2022-11-10T00:00:00"/>
        <d v="2022-07-26T00:00:00"/>
        <d v="2022-11-01T00:00:00"/>
        <d v="2022-07-30T00:00:00"/>
        <d v="2022-07-31T00:00:00"/>
        <d v="2022-11-09T00:00:00"/>
        <d v="2022-11-17T00:00:00"/>
        <d v="2022-11-06T00:00:00"/>
        <d v="2022-11-08T00:00:00"/>
        <d v="2022-11-26T00:00:00"/>
        <d v="2022-08-26T00:00:00"/>
        <d v="2022-12-10T00:00:00"/>
        <d v="2022-11-03T00:00:00"/>
        <d v="2022-09-26T00:00:00"/>
        <d v="2022-12-27T00:00:00"/>
        <d v="2022-12-12T00:00:00"/>
        <d v="2022-12-08T00:00:00"/>
        <d v="2022-02-25T00:00:00"/>
        <d v="2022-12-29T00:00:00"/>
        <d v="2022-12-03T00:00:00"/>
        <d v="2022-12-06T00:00:00"/>
        <d v="2022-03-25T00:00:00"/>
        <d v="2022-12-07T00:00:00"/>
        <d v="2022-05-25T00:00:00"/>
        <d v="2022-06-25T00:00:00"/>
        <d v="2022-10-26T00:00:00"/>
        <d v="2022-12-01T00:00:00"/>
        <d v="2022-12-09T00:00:00"/>
        <d v="2022-07-25T00:00:00"/>
        <d v="2022-12-26T00:00:00"/>
        <d v="2022-08-25T00:00:00"/>
        <d v="2022-09-25T00:00:00"/>
        <d v="2022-10-25T00:00:00"/>
        <d v="2022-11-25T00:00:00"/>
        <d v="2022-12-25T00:00:00"/>
      </sharedItems>
      <fieldGroup par="27" base="1">
        <rangePr groupBy="days" startDate="2022-01-01T00:00:00" endDate="2022-12-30T00:00:00"/>
        <groupItems count="368">
          <s v="&lt;01-01-22"/>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30-12-22"/>
        </groupItems>
      </fieldGroup>
    </cacheField>
    <cacheField name="N° Client" numFmtId="0">
      <sharedItems containsSemiMixedTypes="0" containsString="0" containsNumber="1" containsInteger="1" minValue="1" maxValue="29"/>
    </cacheField>
    <cacheField name="Nom Client" numFmtId="0">
      <sharedItems count="15">
        <s v="Company AA"/>
        <s v="Company D"/>
        <s v="Company L"/>
        <s v="Company H"/>
        <s v="Company CC"/>
        <s v="Company C"/>
        <s v="Company F"/>
        <s v="Company BB"/>
        <s v="Company G"/>
        <s v="Company A"/>
        <s v="Company I"/>
        <s v="Company J"/>
        <s v="Company K"/>
        <s v="Company Z"/>
        <s v="Company Y"/>
      </sharedItems>
    </cacheField>
    <cacheField name="Adresse" numFmtId="0">
      <sharedItems/>
    </cacheField>
    <cacheField name="Ville" numFmtId="0">
      <sharedItems/>
    </cacheField>
    <cacheField name="Departement" numFmtId="0">
      <sharedItems/>
    </cacheField>
    <cacheField name="Code Postal" numFmtId="0">
      <sharedItems containsSemiMixedTypes="0" containsString="0" containsNumber="1" containsInteger="1" minValue="99999" maxValue="99999"/>
    </cacheField>
    <cacheField name="Provinces" numFmtId="0">
      <sharedItems count="13">
        <s v="Brittany"/>
        <s v="Grand Est"/>
        <s v="Occitanie"/>
        <s v="Hauts-de-France"/>
        <s v="Centre - Val de Loire"/>
        <s v="Nouvelle Aquitaine"/>
        <s v="île-de-France"/>
        <s v="Auvergne-Rhône-Alpes"/>
        <s v="Normandie"/>
        <s v="Pays de la Loire"/>
        <s v="Bourgogne- Franche-Comté"/>
        <s v="Provence-Alpes-Côte d’Azur"/>
        <s v="Corse"/>
      </sharedItems>
    </cacheField>
    <cacheField name="Commerciaux" numFmtId="0">
      <sharedItems count="8">
        <s v="Mariya Sergienko"/>
        <s v="Andrew Cencini"/>
        <s v="Nancy Freehafer"/>
        <s v="Jan Kotas"/>
        <s v="Michael Neipper"/>
        <s v="Anne Larsen"/>
        <s v="Robert Zare"/>
        <s v="Laura Giussani"/>
      </sharedItems>
    </cacheField>
    <cacheField name="Region" numFmtId="0">
      <sharedItems count="4">
        <s v="Ouest"/>
        <s v="Est"/>
        <s v="Sud"/>
        <s v="Nord"/>
      </sharedItems>
    </cacheField>
    <cacheField name="Shipped Date" numFmtId="0">
      <sharedItems containsNonDate="0" containsDate="1" containsString="0" containsBlank="1" minDate="2014-01-08T00:00:00" maxDate="2015-01-01T00:00:00"/>
    </cacheField>
    <cacheField name="Shipper Name" numFmtId="0">
      <sharedItems containsBlank="1"/>
    </cacheField>
    <cacheField name="Ship Name" numFmtId="0">
      <sharedItems/>
    </cacheField>
    <cacheField name="Ship Address" numFmtId="0">
      <sharedItems/>
    </cacheField>
    <cacheField name="Ship City" numFmtId="0">
      <sharedItems/>
    </cacheField>
    <cacheField name="Ship State" numFmtId="0">
      <sharedItems/>
    </cacheField>
    <cacheField name="Ship ZIP/Postal Code" numFmtId="0">
      <sharedItems containsSemiMixedTypes="0" containsString="0" containsNumber="1" containsInteger="1" minValue="99999" maxValue="99999"/>
    </cacheField>
    <cacheField name="Ship Country/Region" numFmtId="0">
      <sharedItems/>
    </cacheField>
    <cacheField name="Type Paiment" numFmtId="0">
      <sharedItems containsBlank="1"/>
    </cacheField>
    <cacheField name="Nom Produit" numFmtId="0">
      <sharedItems containsBlank="1"/>
    </cacheField>
    <cacheField name="Categories" numFmtId="0">
      <sharedItems containsBlank="1" count="15">
        <s v="Beverages"/>
        <s v="Dried Fruit &amp; Nuts"/>
        <s v="Baked Goods &amp; Mixes"/>
        <s v="Candy"/>
        <s v="Soups"/>
        <s v="Sauces"/>
        <s v="Pasta"/>
        <s v="Jams, Preserves"/>
        <s v="Grains"/>
        <s v="Canned Meat"/>
        <m/>
        <s v="Dairy Products"/>
        <s v="Condiments"/>
        <s v="Fruit &amp; Veg"/>
        <s v="Oil"/>
      </sharedItems>
    </cacheField>
    <cacheField name="Prix Unitaire" numFmtId="164">
      <sharedItems containsSemiMixedTypes="0" containsString="0" containsNumber="1" minValue="0" maxValue="81"/>
    </cacheField>
    <cacheField name="Quantité" numFmtId="0">
      <sharedItems containsSemiMixedTypes="0" containsString="0" containsNumber="1" containsInteger="1" minValue="0" maxValue="100"/>
    </cacheField>
    <cacheField name="Revenue" numFmtId="164">
      <sharedItems containsSemiMixedTypes="0" containsString="0" containsNumber="1" minValue="0" maxValue="7938" count="315">
        <n v="686"/>
        <n v="164.5"/>
        <n v="2070"/>
        <n v="4717"/>
        <n v="38.5"/>
        <n v="1458"/>
        <n v="2024"/>
        <n v="349.59999999999997"/>
        <n v="809.59999999999991"/>
        <n v="1198.5"/>
        <n v="878.15"/>
        <n v="1280"/>
        <n v="2530"/>
        <n v="599.25"/>
        <n v="3648"/>
        <n v="1104"/>
        <n v="6237"/>
        <n v="259"/>
        <n v="168"/>
        <n v="965"/>
        <n v="1159.1999999999998"/>
        <n v="756"/>
        <n v="2668"/>
        <n v="200.33"/>
        <n v="0"/>
        <n v="1472"/>
        <n v="1111.5"/>
        <n v="2818.7999999999997"/>
        <n v="994"/>
        <n v="630"/>
        <n v="1200"/>
        <n v="782"/>
        <n v="570.4"/>
        <n v="1863"/>
        <n v="4416"/>
        <n v="239.2"/>
        <n v="1656"/>
        <n v="260.55"/>
        <n v="905.25"/>
        <n v="165.75"/>
        <n v="504"/>
        <n v="714.1"/>
        <n v="1014"/>
        <n v="2880"/>
        <n v="848"/>
        <n v="7938"/>
        <n v="224.25000000000003"/>
        <n v="1072.5"/>
        <n v="382.79999999999995"/>
        <n v="742"/>
        <n v="3400"/>
        <n v="892.4"/>
        <n v="427"/>
        <n v="459.99999999999994"/>
        <n v="579"/>
        <n v="1803.1999999999998"/>
        <n v="1008"/>
        <n v="204"/>
        <n v="3230"/>
        <n v="4455"/>
        <n v="2192.3999999999996"/>
        <n v="480"/>
        <n v="2840"/>
        <n v="133"/>
        <n v="2592"/>
        <n v="3404"/>
        <n v="1380"/>
        <n v="318.45"/>
        <n v="532"/>
        <n v="1332"/>
        <n v="110.39999999999999"/>
        <n v="4374"/>
        <n v="446.25"/>
        <n v="916.75"/>
        <n v="680"/>
        <n v="864.8"/>
        <n v="1058.25"/>
        <n v="273"/>
        <n v="2714"/>
        <n v="6642"/>
        <n v="203"/>
        <n v="4212"/>
        <n v="1288"/>
        <n v="990"/>
        <n v="178.5"/>
        <n v="414.95"/>
        <n v="2520"/>
        <n v="936.05000000000007"/>
        <n v="522.75"/>
        <n v="1426"/>
        <n v="3000"/>
        <n v="1431"/>
        <n v="245"/>
        <n v="656.2"/>
        <n v="522"/>
        <n v="3542"/>
        <n v="218.27"/>
        <n v="588.79999999999995"/>
        <n v="3956"/>
        <n v="1599"/>
        <n v="1287.5999999999999"/>
        <n v="1176"/>
        <n v="2920"/>
        <n v="469.2"/>
        <n v="736"/>
        <n v="424.6"/>
        <n v="441.59999999999997"/>
        <n v="1564"/>
        <n v="294"/>
        <n v="242.25"/>
        <n v="3078"/>
        <n v="765.59999999999991"/>
        <n v="820"/>
        <n v="3920"/>
        <n v="3266"/>
        <n v="2242"/>
        <n v="269.10000000000002"/>
        <n v="850"/>
        <n v="443.90000000000003"/>
        <n v="1839.9999999999998"/>
        <n v="594"/>
        <n v="1012"/>
        <n v="152.49"/>
        <n v="2622"/>
        <n v="526.5"/>
        <n v="3062.3999999999996"/>
        <n v="910"/>
        <n v="1520"/>
        <n v="374"/>
        <n v="945.7"/>
        <n v="1582.3999999999999"/>
        <n v="1978"/>
        <n v="1106"/>
        <n v="561"/>
        <n v="404.79999999999995"/>
        <n v="470"/>
        <n v="1044"/>
        <n v="240"/>
        <n v="1120"/>
        <n v="171.5"/>
        <n v="550"/>
        <n v="283.5"/>
        <n v="1306.3999999999999"/>
        <n v="146.51000000000002"/>
        <n v="733.4"/>
        <n v="1224"/>
        <n v="1173"/>
        <n v="73.5"/>
        <n v="3822"/>
        <n v="263.12"/>
        <n v="242.19000000000003"/>
        <n v="2680"/>
        <n v="248.5"/>
        <n v="1189.5"/>
        <n v="939.59999999999991"/>
        <n v="3640"/>
        <n v="331.2"/>
        <n v="675"/>
        <n v="154"/>
        <n v="230.23000000000002"/>
        <n v="322"/>
        <n v="969"/>
        <n v="814"/>
        <n v="690"/>
        <n v="400"/>
        <n v="104.65"/>
        <n v="1300"/>
        <n v="98"/>
        <n v="772.8"/>
        <n v="179.4"/>
        <n v="868.5"/>
        <n v="357"/>
        <n v="1080"/>
        <n v="726.75"/>
        <n v="660"/>
        <n v="377.2"/>
        <n v="1000"/>
        <n v="1760"/>
        <n v="3880"/>
        <n v="108.5"/>
        <n v="1638"/>
        <n v="644"/>
        <n v="131.56"/>
        <n v="155.48000000000002"/>
        <n v="318.5"/>
        <n v="1287"/>
        <n v="1113.5999999999999"/>
        <n v="728"/>
        <n v="3120"/>
        <n v="496.79999999999995"/>
        <n v="191.36"/>
        <n v="70"/>
        <n v="588"/>
        <n v="918"/>
        <n v="740"/>
        <n v="315"/>
        <n v="800"/>
        <n v="2400"/>
        <n v="147"/>
        <n v="4462"/>
        <n v="41.86"/>
        <n v="299"/>
        <n v="936"/>
        <n v="1983.6"/>
        <n v="938"/>
        <n v="1920"/>
        <n v="708.4"/>
        <n v="94.5"/>
        <n v="158.47"/>
        <n v="2440"/>
        <n v="700"/>
        <n v="68.77000000000001"/>
        <n v="1175"/>
        <n v="710"/>
        <n v="3520"/>
        <n v="2134"/>
        <n v="3760"/>
        <n v="525"/>
        <n v="777.75"/>
        <n v="883.19999999999993"/>
        <n v="2852"/>
        <n v="763.59999999999991"/>
        <n v="590"/>
        <n v="95.68"/>
        <n v="2070.9500000000003"/>
        <n v="396"/>
        <n v="3358"/>
        <n v="254.15"/>
        <n v="1196"/>
        <n v="768.6"/>
        <n v="1248"/>
        <n v="2436"/>
        <n v="1372"/>
        <n v="919.99999999999989"/>
        <n v="1500"/>
        <n v="839.55000000000007"/>
        <n v="1177.5999999999999"/>
        <n v="1921.5000000000002"/>
        <n v="1092"/>
        <n v="1122"/>
        <n v="450.79999999999995"/>
        <n v="3236.3999999999996"/>
        <n v="110"/>
        <n v="120"/>
        <n v="423.2"/>
        <n v="717.59999999999991"/>
        <n v="858.85"/>
        <n v="1045.5"/>
        <n v="548.25"/>
        <n v="2112"/>
        <n v="312.79999999999995"/>
        <n v="450"/>
        <n v="1729.3500000000001"/>
        <n v="65.78"/>
        <n v="241.25"/>
        <n v="220.79999999999998"/>
        <n v="1696.5"/>
        <n v="2018.3999999999999"/>
        <n v="1190"/>
        <n v="174.79999999999998"/>
        <n v="200"/>
        <n v="1281"/>
        <n v="183.35"/>
        <n v="1214.3999999999999"/>
        <n v="191.25"/>
        <n v="122.59"/>
        <n v="835.19999999999993"/>
        <n v="360"/>
        <n v="960"/>
        <n v="2350"/>
        <n v="440"/>
        <n v="1152.9000000000001"/>
        <n v="1398.3999999999999"/>
        <n v="135.1"/>
        <n v="196"/>
        <n v="119.6"/>
        <n v="970"/>
        <n v="185.5"/>
        <n v="1026"/>
        <n v="3818"/>
        <n v="699.19999999999993"/>
        <n v="2156"/>
        <n v="926.40000000000009"/>
        <n v="460"/>
        <n v="1886"/>
        <n v="490"/>
        <n v="2046"/>
        <n v="1046.1500000000001"/>
        <n v="685.15"/>
        <n v="1782"/>
        <n v="4094"/>
        <n v="184"/>
        <n v="1473.15"/>
        <n v="390"/>
        <n v="2401.1999999999998"/>
        <n v="952"/>
        <n v="2080"/>
        <n v="368"/>
        <n v="340"/>
        <n v="357.05"/>
        <n v="1878.8000000000002"/>
        <n v="1344"/>
        <n v="153"/>
        <n v="940"/>
        <n v="3479.9999999999995"/>
        <n v="890"/>
        <n v="900"/>
        <n v="827.99999999999989"/>
        <n v="1711.1999999999998"/>
        <n v="173.70000000000002"/>
        <n v="325"/>
        <n v="2106"/>
        <n v="1802"/>
        <n v="1430"/>
        <n v="71.760000000000005"/>
      </sharedItems>
      <fieldGroup base="24">
        <rangePr autoEnd="0" startNum="0" endNum="4000" groupInterval="1000"/>
        <groupItems count="6">
          <s v="&lt;0"/>
          <s v="0-1000"/>
          <s v="1000-2000"/>
          <s v="2000-3000"/>
          <s v="3000-4000"/>
          <s v="&gt;4000"/>
        </groupItems>
      </fieldGroup>
    </cacheField>
    <cacheField name="Frais Expédition" numFmtId="164">
      <sharedItems containsSemiMixedTypes="0" containsString="0" containsNumber="1" minValue="3.7345000000000002" maxValue="769.98599999999999"/>
    </cacheField>
    <cacheField name="JOURS" numFmtId="0">
      <sharedItems containsSemiMixedTypes="0" containsString="0" containsNumber="1" containsInteger="1" minValue="1" maxValue="31" count="30">
        <n v="27"/>
        <n v="4"/>
        <n v="5"/>
        <n v="12"/>
        <n v="8"/>
        <n v="29"/>
        <n v="3"/>
        <n v="6"/>
        <n v="28"/>
        <n v="7"/>
        <n v="1"/>
        <n v="9"/>
        <n v="14"/>
        <n v="15"/>
        <n v="18"/>
        <n v="30"/>
        <n v="24"/>
        <n v="23"/>
        <n v="10"/>
        <n v="13"/>
        <n v="17"/>
        <n v="11"/>
        <n v="19"/>
        <n v="20"/>
        <n v="16"/>
        <n v="21"/>
        <n v="22"/>
        <n v="31"/>
        <n v="26"/>
        <n v="25"/>
      </sharedItems>
    </cacheField>
    <cacheField name="Months" numFmtId="0" databaseField="0">
      <fieldGroup base="1">
        <rangePr groupBy="months" startDate="2022-01-01T00:00:00" endDate="2022-12-30T00:00:00"/>
        <groupItems count="14">
          <s v="&lt;01-01-22"/>
          <s v="Jan"/>
          <s v="Feb"/>
          <s v="Mar"/>
          <s v="Apr"/>
          <s v="May"/>
          <s v="Jun"/>
          <s v="Jul"/>
          <s v="Aug"/>
          <s v="Sep"/>
          <s v="Oct"/>
          <s v="Nov"/>
          <s v="Dec"/>
          <s v="&gt;30-12-22"/>
        </groupItems>
      </fieldGroup>
    </cacheField>
  </cacheFields>
  <extLst>
    <ext xmlns:x14="http://schemas.microsoft.com/office/spreadsheetml/2009/9/main" uri="{725AE2AE-9491-48be-B2B4-4EB974FC3084}">
      <x14:pivotCacheDefinition pivotCacheId="85931347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69">
  <r>
    <n v="1001"/>
    <x v="0"/>
    <n v="27"/>
    <x v="0"/>
    <s v="789 27th Street"/>
    <s v="Las Vegas"/>
    <s v="NV"/>
    <n v="99999"/>
    <x v="0"/>
    <x v="0"/>
    <x v="0"/>
    <d v="2014-01-29T00:00:00"/>
    <s v="Shipping Company B"/>
    <s v="Karen Toh"/>
    <s v="789 27th Street"/>
    <s v="Las Vegas"/>
    <s v="NV"/>
    <n v="99999"/>
    <s v="FRANCE"/>
    <s v="Chèque"/>
    <s v="Beer"/>
    <x v="0"/>
    <n v="14"/>
    <n v="49"/>
    <x v="0"/>
    <n v="66.542000000000002"/>
    <x v="0"/>
  </r>
  <r>
    <n v="1002"/>
    <x v="0"/>
    <n v="27"/>
    <x v="0"/>
    <s v="789 27th Street"/>
    <s v="Las Vegas"/>
    <s v="NV"/>
    <n v="99999"/>
    <x v="0"/>
    <x v="0"/>
    <x v="0"/>
    <d v="2014-01-30T00:00:00"/>
    <s v="Shipping Company B"/>
    <s v="Karen Toh"/>
    <s v="789 27th Street"/>
    <s v="Las Vegas"/>
    <s v="NV"/>
    <n v="99999"/>
    <s v="FRANCE"/>
    <s v="Chèque"/>
    <s v="Dried Plums"/>
    <x v="1"/>
    <n v="3.5"/>
    <n v="47"/>
    <x v="1"/>
    <n v="16.6145"/>
    <x v="0"/>
  </r>
  <r>
    <n v="1003"/>
    <x v="1"/>
    <n v="4"/>
    <x v="1"/>
    <s v="123 4th Street"/>
    <s v="New York"/>
    <s v="NY"/>
    <n v="99999"/>
    <x v="1"/>
    <x v="1"/>
    <x v="1"/>
    <d v="2014-01-31T00:00:00"/>
    <s v="Shipping Company A"/>
    <s v="Christina Lee"/>
    <s v="123 4th Street"/>
    <s v="New York"/>
    <s v="NY"/>
    <n v="99999"/>
    <s v="FRANCE"/>
    <s v="CB"/>
    <s v="Dried Pears"/>
    <x v="1"/>
    <n v="30"/>
    <n v="69"/>
    <x v="2"/>
    <n v="198.72"/>
    <x v="1"/>
  </r>
  <r>
    <n v="1004"/>
    <x v="2"/>
    <n v="4"/>
    <x v="1"/>
    <s v="123 4th Street"/>
    <s v="New York"/>
    <s v="NY"/>
    <n v="99999"/>
    <x v="1"/>
    <x v="1"/>
    <x v="1"/>
    <d v="2014-02-01T00:00:00"/>
    <s v="Shipping Company A"/>
    <s v="Christina Lee"/>
    <s v="123 4th Street"/>
    <s v="New York"/>
    <s v="NY"/>
    <n v="99999"/>
    <s v="FRANCE"/>
    <s v="CB"/>
    <s v="Dried Apples"/>
    <x v="1"/>
    <n v="53"/>
    <n v="89"/>
    <x v="3"/>
    <n v="448.11500000000001"/>
    <x v="2"/>
  </r>
  <r>
    <n v="1005"/>
    <x v="1"/>
    <n v="4"/>
    <x v="1"/>
    <s v="123 4th Street"/>
    <s v="New York"/>
    <s v="NY"/>
    <n v="99999"/>
    <x v="1"/>
    <x v="1"/>
    <x v="1"/>
    <d v="2014-02-02T00:00:00"/>
    <s v="Shipping Company A"/>
    <s v="Christina Lee"/>
    <s v="123 4th Street"/>
    <s v="New York"/>
    <s v="NY"/>
    <n v="99999"/>
    <s v="FRANCE"/>
    <s v="CB"/>
    <s v="Dried Plums"/>
    <x v="1"/>
    <n v="3.5"/>
    <n v="11"/>
    <x v="4"/>
    <n v="3.7345000000000002"/>
    <x v="1"/>
  </r>
  <r>
    <n v="1006"/>
    <x v="3"/>
    <n v="12"/>
    <x v="2"/>
    <s v="123 12th Street"/>
    <s v="Las Vegas"/>
    <s v="NV"/>
    <n v="99999"/>
    <x v="2"/>
    <x v="0"/>
    <x v="2"/>
    <d v="2014-02-03T00:00:00"/>
    <s v="Shipping Company B"/>
    <s v="John Edwards"/>
    <s v="123 12th Street"/>
    <s v="Las Vegas"/>
    <s v="NV"/>
    <n v="99999"/>
    <s v="FRANCE"/>
    <s v="CB"/>
    <s v="Chai"/>
    <x v="0"/>
    <n v="18"/>
    <n v="81"/>
    <x v="5"/>
    <n v="141.42600000000002"/>
    <x v="3"/>
  </r>
  <r>
    <n v="1007"/>
    <x v="3"/>
    <n v="12"/>
    <x v="2"/>
    <s v="123 12th Street"/>
    <s v="Las Vegas"/>
    <s v="NV"/>
    <n v="99999"/>
    <x v="2"/>
    <x v="0"/>
    <x v="2"/>
    <d v="2014-02-04T00:00:00"/>
    <s v="Shipping Company B"/>
    <s v="John Edwards"/>
    <s v="123 12th Street"/>
    <s v="Las Vegas"/>
    <s v="NV"/>
    <n v="99999"/>
    <s v="FRANCE"/>
    <s v="CB"/>
    <s v="Coffee"/>
    <x v="0"/>
    <n v="46"/>
    <n v="44"/>
    <x v="6"/>
    <n v="198.352"/>
    <x v="3"/>
  </r>
  <r>
    <n v="1008"/>
    <x v="4"/>
    <n v="8"/>
    <x v="3"/>
    <s v="123 8th Street"/>
    <s v="Portland"/>
    <s v="OR"/>
    <n v="99999"/>
    <x v="3"/>
    <x v="2"/>
    <x v="3"/>
    <d v="2014-02-05T00:00:00"/>
    <s v="Shipping Company C"/>
    <s v="Elizabeth Andersen"/>
    <s v="123 8th Street"/>
    <s v="Portland"/>
    <s v="OR"/>
    <n v="99999"/>
    <s v="FRANCE"/>
    <s v="CB"/>
    <s v="Chocolate Biscuits Mix"/>
    <x v="2"/>
    <n v="9.1999999999999993"/>
    <n v="38"/>
    <x v="7"/>
    <n v="36.008800000000001"/>
    <x v="4"/>
  </r>
  <r>
    <n v="1009"/>
    <x v="1"/>
    <n v="4"/>
    <x v="1"/>
    <s v="123 4th Street"/>
    <s v="New York"/>
    <s v="NY"/>
    <n v="99999"/>
    <x v="1"/>
    <x v="1"/>
    <x v="1"/>
    <d v="2014-02-06T00:00:00"/>
    <s v="Shipping Company C"/>
    <s v="Christina Lee"/>
    <s v="123 4th Street"/>
    <s v="New York"/>
    <s v="NY"/>
    <n v="99999"/>
    <s v="FRANCE"/>
    <s v="Chèque"/>
    <s v="Chocolate Biscuits Mix"/>
    <x v="2"/>
    <n v="9.1999999999999993"/>
    <n v="88"/>
    <x v="8"/>
    <n v="79.340799999999987"/>
    <x v="1"/>
  </r>
  <r>
    <n v="1010"/>
    <x v="5"/>
    <n v="29"/>
    <x v="4"/>
    <s v="789 29th Street"/>
    <s v="Denver"/>
    <s v="CO"/>
    <n v="99999"/>
    <x v="4"/>
    <x v="3"/>
    <x v="0"/>
    <d v="2014-02-07T00:00:00"/>
    <s v="Shipping Company B"/>
    <s v="Soo Jung Lee"/>
    <s v="789 29th Street"/>
    <s v="Denver"/>
    <s v="CO"/>
    <n v="99999"/>
    <s v="FRANCE"/>
    <s v="Chèque"/>
    <s v="Chocolate"/>
    <x v="3"/>
    <n v="12.75"/>
    <n v="94"/>
    <x v="9"/>
    <n v="122.24700000000001"/>
    <x v="5"/>
  </r>
  <r>
    <n v="1011"/>
    <x v="6"/>
    <n v="3"/>
    <x v="5"/>
    <s v="123 3rd Street"/>
    <s v="Los Angelas"/>
    <s v="CA"/>
    <n v="99999"/>
    <x v="5"/>
    <x v="0"/>
    <x v="0"/>
    <d v="2014-02-08T00:00:00"/>
    <s v="Shipping Company B"/>
    <s v="Thomas Axerr"/>
    <s v="123 3rd Street"/>
    <s v="Los Angelas"/>
    <s v="CA"/>
    <n v="99999"/>
    <s v="FRANCE"/>
    <s v="Espèce"/>
    <s v="Clam Chowder"/>
    <x v="4"/>
    <n v="9.65"/>
    <n v="91"/>
    <x v="10"/>
    <n v="92.205749999999995"/>
    <x v="6"/>
  </r>
  <r>
    <n v="1012"/>
    <x v="7"/>
    <n v="6"/>
    <x v="6"/>
    <s v="123 6th Street"/>
    <s v="Milwaukee"/>
    <s v="WI"/>
    <n v="99999"/>
    <x v="6"/>
    <x v="4"/>
    <x v="3"/>
    <d v="2014-02-09T00:00:00"/>
    <s v="Shipping Company B"/>
    <s v="Francisco Pérez-Olaeta"/>
    <s v="123 6th Street"/>
    <s v="Milwaukee"/>
    <s v="WI"/>
    <n v="99999"/>
    <s v="FRANCE"/>
    <s v="CB"/>
    <s v="Curry Sauce"/>
    <x v="5"/>
    <n v="40"/>
    <n v="32"/>
    <x v="11"/>
    <n v="133.12"/>
    <x v="7"/>
  </r>
  <r>
    <n v="1013"/>
    <x v="8"/>
    <n v="28"/>
    <x v="7"/>
    <s v="789 28th Street"/>
    <s v="Memphis"/>
    <s v="TN"/>
    <n v="99999"/>
    <x v="7"/>
    <x v="5"/>
    <x v="2"/>
    <d v="2014-02-10T00:00:00"/>
    <s v="Shipping Company C"/>
    <s v="Amritansh Raghav"/>
    <s v="789 28th Street"/>
    <s v="Memphis"/>
    <s v="TN"/>
    <n v="99999"/>
    <s v="FRANCE"/>
    <s v="Chèque"/>
    <s v="Coffee"/>
    <x v="0"/>
    <n v="46"/>
    <n v="55"/>
    <x v="12"/>
    <n v="253"/>
    <x v="8"/>
  </r>
  <r>
    <n v="1014"/>
    <x v="4"/>
    <n v="8"/>
    <x v="3"/>
    <s v="123 8th Street"/>
    <s v="Portland"/>
    <s v="OR"/>
    <n v="99999"/>
    <x v="3"/>
    <x v="2"/>
    <x v="3"/>
    <d v="2014-02-11T00:00:00"/>
    <s v="Shipping Company C"/>
    <s v="Elizabeth Andersen"/>
    <s v="123 8th Street"/>
    <s v="Portland"/>
    <s v="OR"/>
    <n v="99999"/>
    <s v="FRANCE"/>
    <s v="Chèque"/>
    <s v="Chocolate"/>
    <x v="3"/>
    <n v="12.75"/>
    <n v="47"/>
    <x v="13"/>
    <n v="61.722750000000005"/>
    <x v="4"/>
  </r>
  <r>
    <n v="1050"/>
    <x v="9"/>
    <n v="4"/>
    <x v="1"/>
    <s v="123 4th Street"/>
    <s v="New York"/>
    <s v="NY"/>
    <n v="99999"/>
    <x v="1"/>
    <x v="1"/>
    <x v="1"/>
    <m/>
    <m/>
    <s v="Christina Lee"/>
    <s v="123 4th Street"/>
    <s v="New York"/>
    <s v="NY"/>
    <n v="99999"/>
    <s v="FRANCE"/>
    <m/>
    <s v="Gnocchi"/>
    <x v="6"/>
    <n v="38"/>
    <n v="96"/>
    <x v="14"/>
    <n v="346.56"/>
    <x v="1"/>
  </r>
  <r>
    <n v="1016"/>
    <x v="10"/>
    <n v="7"/>
    <x v="8"/>
    <s v="123 7th Street"/>
    <s v="Boise"/>
    <s v="ID"/>
    <n v="99999"/>
    <x v="8"/>
    <x v="2"/>
    <x v="3"/>
    <m/>
    <m/>
    <s v="Ming-Yang Xie"/>
    <s v="123 7th Street"/>
    <s v="Boise"/>
    <s v="ID"/>
    <n v="99999"/>
    <s v="FRANCE"/>
    <m/>
    <s v="Coffee"/>
    <x v="0"/>
    <n v="46"/>
    <n v="24"/>
    <x v="15"/>
    <n v="110.4"/>
    <x v="9"/>
  </r>
  <r>
    <n v="1064"/>
    <x v="11"/>
    <n v="4"/>
    <x v="1"/>
    <s v="123 4th Street"/>
    <s v="New York"/>
    <s v="NY"/>
    <n v="99999"/>
    <x v="1"/>
    <x v="1"/>
    <x v="1"/>
    <d v="2014-03-06T00:00:00"/>
    <s v="Shipping Company A"/>
    <s v="Christina Lee"/>
    <s v="123 4th Street"/>
    <s v="New York"/>
    <s v="NY"/>
    <n v="99999"/>
    <s v="FRANCE"/>
    <s v="CB"/>
    <s v="Marmalade"/>
    <x v="7"/>
    <n v="81"/>
    <n v="77"/>
    <x v="16"/>
    <n v="642.41100000000006"/>
    <x v="1"/>
  </r>
  <r>
    <n v="1065"/>
    <x v="11"/>
    <n v="4"/>
    <x v="1"/>
    <s v="123 4th Street"/>
    <s v="New York"/>
    <s v="NY"/>
    <n v="99999"/>
    <x v="1"/>
    <x v="1"/>
    <x v="1"/>
    <d v="2014-03-06T00:00:00"/>
    <s v="Shipping Company A"/>
    <s v="Christina Lee"/>
    <s v="123 4th Street"/>
    <s v="New York"/>
    <s v="NY"/>
    <n v="99999"/>
    <s v="FRANCE"/>
    <s v="CB"/>
    <s v="Long Grain Rice"/>
    <x v="8"/>
    <n v="7"/>
    <n v="37"/>
    <x v="17"/>
    <n v="24.605"/>
    <x v="1"/>
  </r>
  <r>
    <n v="1081"/>
    <x v="12"/>
    <n v="4"/>
    <x v="1"/>
    <s v="123 4th Street"/>
    <s v="New York"/>
    <s v="NY"/>
    <n v="99999"/>
    <x v="1"/>
    <x v="1"/>
    <x v="1"/>
    <d v="2014-04-06T00:00:00"/>
    <s v="Shipping Company A"/>
    <s v="Christina Lee"/>
    <s v="123 4th Street"/>
    <s v="New York"/>
    <s v="NY"/>
    <n v="99999"/>
    <s v="FRANCE"/>
    <s v="CB"/>
    <s v="Dried Plums"/>
    <x v="1"/>
    <n v="3.5"/>
    <n v="48"/>
    <x v="18"/>
    <n v="16.295999999999999"/>
    <x v="1"/>
  </r>
  <r>
    <n v="1025"/>
    <x v="8"/>
    <n v="28"/>
    <x v="7"/>
    <s v="789 28th Street"/>
    <s v="Memphis"/>
    <s v="TN"/>
    <n v="99999"/>
    <x v="7"/>
    <x v="5"/>
    <x v="2"/>
    <d v="2014-01-30T00:00:00"/>
    <s v="Shipping Company C"/>
    <s v="Amritansh Raghav"/>
    <s v="789 28th Street"/>
    <s v="Memphis"/>
    <s v="TN"/>
    <n v="99999"/>
    <s v="FRANCE"/>
    <s v="CB"/>
    <s v="Clam Chowder"/>
    <x v="4"/>
    <n v="9.65"/>
    <n v="100"/>
    <x v="19"/>
    <n v="93.605000000000004"/>
    <x v="8"/>
  </r>
  <r>
    <n v="1026"/>
    <x v="8"/>
    <n v="28"/>
    <x v="7"/>
    <s v="789 28th Street"/>
    <s v="Memphis"/>
    <s v="TN"/>
    <n v="99999"/>
    <x v="7"/>
    <x v="5"/>
    <x v="2"/>
    <d v="2014-01-30T00:00:00"/>
    <s v="Shipping Company C"/>
    <s v="Amritansh Raghav"/>
    <s v="789 28th Street"/>
    <s v="Memphis"/>
    <s v="TN"/>
    <n v="99999"/>
    <s v="FRANCE"/>
    <s v="CB"/>
    <s v="Crab Meat"/>
    <x v="9"/>
    <n v="18.399999999999999"/>
    <n v="63"/>
    <x v="20"/>
    <n v="114.76079999999999"/>
    <x v="8"/>
  </r>
  <r>
    <n v="1022"/>
    <x v="13"/>
    <n v="1"/>
    <x v="9"/>
    <s v="123 1st Street"/>
    <s v="Seattle"/>
    <s v="WA"/>
    <n v="99999"/>
    <x v="8"/>
    <x v="2"/>
    <x v="3"/>
    <m/>
    <m/>
    <s v="Anna Bedecs"/>
    <s v="123 1st Street"/>
    <s v="Seattle"/>
    <s v="WA"/>
    <n v="99999"/>
    <s v="FRANCE"/>
    <m/>
    <s v="Chai"/>
    <x v="0"/>
    <n v="18"/>
    <n v="42"/>
    <x v="21"/>
    <n v="75.600000000000009"/>
    <x v="10"/>
  </r>
  <r>
    <n v="1023"/>
    <x v="13"/>
    <n v="1"/>
    <x v="9"/>
    <s v="123 1st Street"/>
    <s v="Seattle"/>
    <s v="WA"/>
    <n v="99999"/>
    <x v="8"/>
    <x v="2"/>
    <x v="3"/>
    <m/>
    <m/>
    <s v="Anna Bedecs"/>
    <s v="123 1st Street"/>
    <s v="Seattle"/>
    <s v="WA"/>
    <n v="99999"/>
    <s v="FRANCE"/>
    <m/>
    <s v="Coffee"/>
    <x v="0"/>
    <n v="46"/>
    <n v="58"/>
    <x v="22"/>
    <n v="269.46800000000002"/>
    <x v="10"/>
  </r>
  <r>
    <n v="1024"/>
    <x v="13"/>
    <n v="1"/>
    <x v="9"/>
    <s v="123 1st Street"/>
    <s v="Seattle"/>
    <s v="WA"/>
    <n v="99999"/>
    <x v="8"/>
    <x v="2"/>
    <x v="3"/>
    <m/>
    <m/>
    <s v="Anna Bedecs"/>
    <s v="123 1st Street"/>
    <s v="Seattle"/>
    <s v="WA"/>
    <n v="99999"/>
    <s v="FRANCE"/>
    <m/>
    <s v="Green Tea"/>
    <x v="0"/>
    <n v="2.99"/>
    <n v="67"/>
    <x v="23"/>
    <n v="20.033000000000001"/>
    <x v="10"/>
  </r>
  <r>
    <n v="1034"/>
    <x v="14"/>
    <n v="28"/>
    <x v="7"/>
    <s v="789 28th Street"/>
    <s v="Memphis"/>
    <s v="TN"/>
    <n v="99999"/>
    <x v="7"/>
    <x v="5"/>
    <x v="2"/>
    <d v="2014-03-02T00:00:00"/>
    <s v="Shipping Company C"/>
    <s v="Amritansh Raghav"/>
    <s v="789 28th Street"/>
    <s v="Memphis"/>
    <s v="TN"/>
    <n v="99999"/>
    <s v="FRANCE"/>
    <s v="Chèque"/>
    <m/>
    <x v="10"/>
    <n v="0"/>
    <n v="0"/>
    <x v="24"/>
    <n v="31"/>
    <x v="8"/>
  </r>
  <r>
    <n v="1041"/>
    <x v="14"/>
    <n v="28"/>
    <x v="7"/>
    <s v="789 28th Street"/>
    <s v="Memphis"/>
    <s v="TN"/>
    <n v="99999"/>
    <x v="7"/>
    <x v="5"/>
    <x v="2"/>
    <d v="2014-03-02T00:00:00"/>
    <s v="Shipping Company C"/>
    <s v="Amritansh Raghav"/>
    <s v="789 28th Street"/>
    <s v="Memphis"/>
    <s v="TN"/>
    <n v="99999"/>
    <s v="FRANCE"/>
    <s v="CB"/>
    <s v="Coffee"/>
    <x v="0"/>
    <n v="46"/>
    <n v="32"/>
    <x v="25"/>
    <n v="148.67200000000003"/>
    <x v="8"/>
  </r>
  <r>
    <n v="1027"/>
    <x v="15"/>
    <n v="9"/>
    <x v="10"/>
    <s v="123 9th Street"/>
    <s v="Salt Lake City"/>
    <s v="UT"/>
    <n v="99999"/>
    <x v="9"/>
    <x v="6"/>
    <x v="0"/>
    <d v="2014-01-11T00:00:00"/>
    <s v="Shipping Company A"/>
    <s v="Sven Mortensen"/>
    <s v="123 9th Street"/>
    <s v="Salt Lake City"/>
    <s v="UT"/>
    <n v="99999"/>
    <s v="FRANCE"/>
    <s v="Chèque"/>
    <s v="Ravioli"/>
    <x v="6"/>
    <n v="19.5"/>
    <n v="57"/>
    <x v="26"/>
    <n v="110.0385"/>
    <x v="11"/>
  </r>
  <r>
    <n v="1028"/>
    <x v="15"/>
    <n v="9"/>
    <x v="10"/>
    <s v="123 9th Street"/>
    <s v="Salt Lake City"/>
    <s v="UT"/>
    <n v="99999"/>
    <x v="9"/>
    <x v="6"/>
    <x v="0"/>
    <d v="2014-01-11T00:00:00"/>
    <s v="Shipping Company A"/>
    <s v="Sven Mortensen"/>
    <s v="123 9th Street"/>
    <s v="Salt Lake City"/>
    <s v="UT"/>
    <n v="99999"/>
    <s v="FRANCE"/>
    <s v="Chèque"/>
    <s v="Mozzarella"/>
    <x v="11"/>
    <n v="34.799999999999997"/>
    <n v="81"/>
    <x v="27"/>
    <n v="295.97399999999999"/>
    <x v="11"/>
  </r>
  <r>
    <n v="1029"/>
    <x v="7"/>
    <n v="6"/>
    <x v="6"/>
    <s v="123 6th Street"/>
    <s v="Milwaukee"/>
    <s v="WI"/>
    <n v="99999"/>
    <x v="6"/>
    <x v="4"/>
    <x v="3"/>
    <d v="2014-01-08T00:00:00"/>
    <s v="Shipping Company B"/>
    <s v="Francisco Pérez-Olaeta"/>
    <s v="123 6th Street"/>
    <s v="Milwaukee"/>
    <s v="WI"/>
    <n v="99999"/>
    <s v="FRANCE"/>
    <s v="CB"/>
    <s v="Beer"/>
    <x v="0"/>
    <n v="14"/>
    <n v="71"/>
    <x v="28"/>
    <n v="95.424000000000007"/>
    <x v="7"/>
  </r>
  <r>
    <n v="1030"/>
    <x v="16"/>
    <n v="8"/>
    <x v="3"/>
    <s v="123 8th Street"/>
    <s v="Portland"/>
    <s v="OR"/>
    <n v="99999"/>
    <x v="3"/>
    <x v="2"/>
    <x v="3"/>
    <d v="2014-02-10T00:00:00"/>
    <s v="Shipping Company B"/>
    <s v="Elizabeth Andersen"/>
    <s v="123 8th Street"/>
    <s v="Portland"/>
    <s v="OR"/>
    <n v="99999"/>
    <s v="FRANCE"/>
    <s v="Chèque"/>
    <s v="Curry Sauce"/>
    <x v="5"/>
    <n v="40"/>
    <n v="32"/>
    <x v="11"/>
    <n v="129.28"/>
    <x v="4"/>
  </r>
  <r>
    <n v="1031"/>
    <x v="17"/>
    <n v="3"/>
    <x v="5"/>
    <s v="123 3rd Street"/>
    <s v="Los Angelas"/>
    <s v="CA"/>
    <n v="99999"/>
    <x v="5"/>
    <x v="0"/>
    <x v="0"/>
    <d v="2014-02-05T00:00:00"/>
    <s v="Shipping Company B"/>
    <s v="Thomas Axerr"/>
    <s v="123 3rd Street"/>
    <s v="Los Angelas"/>
    <s v="CA"/>
    <n v="99999"/>
    <s v="FRANCE"/>
    <s v="Espèce"/>
    <s v="Syrup"/>
    <x v="12"/>
    <n v="10"/>
    <n v="63"/>
    <x v="29"/>
    <n v="65.52"/>
    <x v="6"/>
  </r>
  <r>
    <n v="1032"/>
    <x v="17"/>
    <n v="3"/>
    <x v="5"/>
    <s v="123 3rd Street"/>
    <s v="Los Angelas"/>
    <s v="CA"/>
    <n v="99999"/>
    <x v="5"/>
    <x v="0"/>
    <x v="0"/>
    <d v="2014-02-05T00:00:00"/>
    <s v="Shipping Company B"/>
    <s v="Thomas Axerr"/>
    <s v="123 3rd Street"/>
    <s v="Los Angelas"/>
    <s v="CA"/>
    <n v="99999"/>
    <s v="FRANCE"/>
    <s v="Espèce"/>
    <s v="Curry Sauce"/>
    <x v="5"/>
    <n v="40"/>
    <n v="30"/>
    <x v="30"/>
    <n v="120"/>
    <x v="6"/>
  </r>
  <r>
    <n v="1033"/>
    <x v="18"/>
    <n v="6"/>
    <x v="6"/>
    <s v="123 6th Street"/>
    <s v="Milwaukee"/>
    <s v="WI"/>
    <n v="99999"/>
    <x v="6"/>
    <x v="4"/>
    <x v="3"/>
    <d v="2014-02-08T00:00:00"/>
    <s v="Shipping Company B"/>
    <s v="Francisco Pérez-Olaeta"/>
    <s v="123 6th Street"/>
    <s v="Milwaukee"/>
    <s v="WI"/>
    <n v="99999"/>
    <s v="FRANCE"/>
    <s v="CB"/>
    <m/>
    <x v="10"/>
    <n v="0"/>
    <n v="0"/>
    <x v="24"/>
    <n v="43"/>
    <x v="7"/>
  </r>
  <r>
    <n v="1080"/>
    <x v="19"/>
    <n v="28"/>
    <x v="7"/>
    <s v="789 28th Street"/>
    <s v="Memphis"/>
    <s v="TN"/>
    <n v="99999"/>
    <x v="7"/>
    <x v="5"/>
    <x v="2"/>
    <d v="2014-03-30T00:00:00"/>
    <s v="Shipping Company C"/>
    <s v="Amritansh Raghav"/>
    <s v="789 28th Street"/>
    <s v="Memphis"/>
    <s v="TN"/>
    <n v="99999"/>
    <s v="FRANCE"/>
    <s v="CB"/>
    <s v="Coffee"/>
    <x v="0"/>
    <n v="46"/>
    <n v="17"/>
    <x v="31"/>
    <n v="80.546000000000006"/>
    <x v="8"/>
  </r>
  <r>
    <n v="1035"/>
    <x v="16"/>
    <n v="8"/>
    <x v="3"/>
    <s v="123 8th Street"/>
    <s v="Portland"/>
    <s v="OR"/>
    <n v="99999"/>
    <x v="3"/>
    <x v="2"/>
    <x v="3"/>
    <d v="2014-02-10T00:00:00"/>
    <s v="Shipping Company C"/>
    <s v="Elizabeth Andersen"/>
    <s v="123 8th Street"/>
    <s v="Portland"/>
    <s v="OR"/>
    <n v="99999"/>
    <s v="FRANCE"/>
    <s v="Chèque"/>
    <m/>
    <x v="10"/>
    <n v="0"/>
    <n v="0"/>
    <x v="24"/>
    <n v="46"/>
    <x v="4"/>
  </r>
  <r>
    <n v="1085"/>
    <x v="12"/>
    <n v="4"/>
    <x v="1"/>
    <s v="123 4th Street"/>
    <s v="New York"/>
    <s v="NY"/>
    <n v="99999"/>
    <x v="1"/>
    <x v="1"/>
    <x v="1"/>
    <d v="2014-04-06T00:00:00"/>
    <s v="Shipping Company C"/>
    <s v="Christina Lee"/>
    <s v="123 4th Street"/>
    <s v="New York"/>
    <s v="NY"/>
    <n v="99999"/>
    <s v="FRANCE"/>
    <s v="Chèque"/>
    <s v="Chocolate Biscuits Mix"/>
    <x v="2"/>
    <n v="9.1999999999999993"/>
    <n v="62"/>
    <x v="32"/>
    <n v="58.751199999999997"/>
    <x v="1"/>
  </r>
  <r>
    <n v="1128"/>
    <x v="20"/>
    <n v="4"/>
    <x v="1"/>
    <s v="123 4th Street"/>
    <s v="New York"/>
    <s v="NY"/>
    <n v="99999"/>
    <x v="1"/>
    <x v="1"/>
    <x v="1"/>
    <d v="2014-05-06T00:00:00"/>
    <s v="Shipping Company A"/>
    <s v="Christina Lee"/>
    <s v="123 4th Street"/>
    <s v="New York"/>
    <s v="NY"/>
    <n v="99999"/>
    <s v="FRANCE"/>
    <s v="CB"/>
    <s v="Marmalade"/>
    <x v="7"/>
    <n v="81"/>
    <n v="23"/>
    <x v="33"/>
    <n v="195.61500000000001"/>
    <x v="1"/>
  </r>
  <r>
    <n v="1089"/>
    <x v="21"/>
    <n v="28"/>
    <x v="7"/>
    <s v="789 28th Street"/>
    <s v="Memphis"/>
    <s v="TN"/>
    <n v="99999"/>
    <x v="7"/>
    <x v="5"/>
    <x v="2"/>
    <d v="2014-04-30T00:00:00"/>
    <s v="Shipping Company C"/>
    <s v="Amritansh Raghav"/>
    <s v="789 28th Street"/>
    <s v="Memphis"/>
    <s v="TN"/>
    <n v="99999"/>
    <s v="FRANCE"/>
    <s v="Chèque"/>
    <s v="Coffee"/>
    <x v="0"/>
    <n v="46"/>
    <n v="96"/>
    <x v="34"/>
    <n v="463.68000000000006"/>
    <x v="8"/>
  </r>
  <r>
    <n v="1040"/>
    <x v="22"/>
    <n v="1"/>
    <x v="9"/>
    <s v="123 1st Street"/>
    <s v="Seattle"/>
    <s v="WA"/>
    <n v="99999"/>
    <x v="8"/>
    <x v="2"/>
    <x v="3"/>
    <m/>
    <s v="Shipping Company C"/>
    <s v="Anna Bedecs"/>
    <s v="123 1st Street"/>
    <s v="Seattle"/>
    <s v="WA"/>
    <n v="99999"/>
    <s v="FRANCE"/>
    <m/>
    <s v="Crab Meat"/>
    <x v="9"/>
    <n v="18.399999999999999"/>
    <n v="13"/>
    <x v="35"/>
    <n v="23.680800000000001"/>
    <x v="10"/>
  </r>
  <r>
    <n v="1102"/>
    <x v="23"/>
    <n v="28"/>
    <x v="7"/>
    <s v="789 28th Street"/>
    <s v="Memphis"/>
    <s v="TN"/>
    <n v="99999"/>
    <x v="7"/>
    <x v="5"/>
    <x v="2"/>
    <d v="2014-05-30T00:00:00"/>
    <s v="Shipping Company C"/>
    <s v="Amritansh Raghav"/>
    <s v="789 28th Street"/>
    <s v="Memphis"/>
    <s v="TN"/>
    <n v="99999"/>
    <s v="FRANCE"/>
    <s v="Chèque"/>
    <s v="Coffee"/>
    <x v="0"/>
    <n v="46"/>
    <n v="36"/>
    <x v="36"/>
    <n v="165.60000000000002"/>
    <x v="8"/>
  </r>
  <r>
    <n v="1042"/>
    <x v="24"/>
    <n v="9"/>
    <x v="10"/>
    <s v="123 9th Street"/>
    <s v="Salt Lake City"/>
    <s v="UT"/>
    <n v="99999"/>
    <x v="9"/>
    <x v="6"/>
    <x v="0"/>
    <d v="2014-02-11T00:00:00"/>
    <s v="Shipping Company A"/>
    <s v="Sven Mortensen"/>
    <s v="123 9th Street"/>
    <s v="Salt Lake City"/>
    <s v="UT"/>
    <n v="99999"/>
    <s v="FRANCE"/>
    <s v="Chèque"/>
    <s v="Clam Chowder"/>
    <x v="4"/>
    <n v="9.65"/>
    <n v="27"/>
    <x v="37"/>
    <n v="24.752250000000004"/>
    <x v="11"/>
  </r>
  <r>
    <n v="1043"/>
    <x v="18"/>
    <n v="6"/>
    <x v="6"/>
    <s v="123 6th Street"/>
    <s v="Milwaukee"/>
    <s v="WI"/>
    <n v="99999"/>
    <x v="6"/>
    <x v="4"/>
    <x v="3"/>
    <d v="2014-02-08T00:00:00"/>
    <s v="Shipping Company B"/>
    <s v="Francisco Pérez-Olaeta"/>
    <s v="123 6th Street"/>
    <s v="Milwaukee"/>
    <s v="WI"/>
    <n v="99999"/>
    <s v="FRANCE"/>
    <s v="CB"/>
    <s v="Chocolate"/>
    <x v="3"/>
    <n v="12.75"/>
    <n v="71"/>
    <x v="38"/>
    <n v="91.430250000000001"/>
    <x v="7"/>
  </r>
  <r>
    <n v="1044"/>
    <x v="16"/>
    <n v="8"/>
    <x v="3"/>
    <s v="123 8th Street"/>
    <s v="Portland"/>
    <s v="OR"/>
    <n v="99999"/>
    <x v="3"/>
    <x v="2"/>
    <x v="3"/>
    <d v="2014-02-10T00:00:00"/>
    <s v="Shipping Company B"/>
    <s v="Elizabeth Andersen"/>
    <s v="123 8th Street"/>
    <s v="Portland"/>
    <s v="OR"/>
    <n v="99999"/>
    <s v="FRANCE"/>
    <s v="Chèque"/>
    <s v="Chocolate"/>
    <x v="3"/>
    <n v="12.75"/>
    <n v="13"/>
    <x v="39"/>
    <n v="15.746249999999998"/>
    <x v="4"/>
  </r>
  <r>
    <n v="1129"/>
    <x v="20"/>
    <n v="4"/>
    <x v="1"/>
    <s v="123 4th Street"/>
    <s v="New York"/>
    <s v="NY"/>
    <n v="99999"/>
    <x v="1"/>
    <x v="1"/>
    <x v="1"/>
    <d v="2014-05-06T00:00:00"/>
    <s v="Shipping Company A"/>
    <s v="Christina Lee"/>
    <s v="123 4th Street"/>
    <s v="New York"/>
    <s v="NY"/>
    <n v="99999"/>
    <s v="FRANCE"/>
    <s v="CB"/>
    <s v="Long Grain Rice"/>
    <x v="8"/>
    <n v="7"/>
    <n v="72"/>
    <x v="40"/>
    <n v="51.912000000000006"/>
    <x v="1"/>
  </r>
  <r>
    <n v="1114"/>
    <x v="23"/>
    <n v="28"/>
    <x v="7"/>
    <s v="789 28th Street"/>
    <s v="Memphis"/>
    <s v="TN"/>
    <n v="99999"/>
    <x v="7"/>
    <x v="5"/>
    <x v="2"/>
    <d v="2014-05-30T00:00:00"/>
    <s v="Shipping Company C"/>
    <s v="Amritansh Raghav"/>
    <s v="789 28th Street"/>
    <s v="Memphis"/>
    <s v="TN"/>
    <n v="99999"/>
    <s v="FRANCE"/>
    <s v="CB"/>
    <s v="Clam Chowder"/>
    <x v="4"/>
    <n v="9.65"/>
    <n v="74"/>
    <x v="41"/>
    <n v="67.839500000000001"/>
    <x v="8"/>
  </r>
  <r>
    <n v="1047"/>
    <x v="25"/>
    <n v="29"/>
    <x v="4"/>
    <s v="789 29th Street"/>
    <s v="Denver"/>
    <s v="CO"/>
    <n v="99999"/>
    <x v="4"/>
    <x v="3"/>
    <x v="0"/>
    <d v="2014-03-03T00:00:00"/>
    <s v="Shipping Company B"/>
    <s v="Soo Jung Lee"/>
    <s v="789 29th Street"/>
    <s v="Denver"/>
    <s v="CO"/>
    <n v="99999"/>
    <s v="FRANCE"/>
    <s v="Chèque"/>
    <s v="Fruit Cocktail"/>
    <x v="13"/>
    <n v="39"/>
    <n v="26"/>
    <x v="42"/>
    <n v="106.47000000000001"/>
    <x v="10"/>
  </r>
  <r>
    <n v="1048"/>
    <x v="18"/>
    <n v="6"/>
    <x v="6"/>
    <s v="123 6th Street"/>
    <s v="Milwaukee"/>
    <s v="WI"/>
    <n v="99999"/>
    <x v="6"/>
    <x v="4"/>
    <x v="3"/>
    <d v="2014-02-08T00:00:00"/>
    <s v="Shipping Company C"/>
    <s v="Francisco Pérez-Olaeta"/>
    <s v="123 6th Street"/>
    <s v="Milwaukee"/>
    <s v="WI"/>
    <n v="99999"/>
    <s v="FRANCE"/>
    <s v="Chèque"/>
    <s v="Dried Pears"/>
    <x v="1"/>
    <n v="30"/>
    <n v="96"/>
    <x v="43"/>
    <n v="296.64"/>
    <x v="7"/>
  </r>
  <r>
    <n v="1049"/>
    <x v="18"/>
    <n v="6"/>
    <x v="6"/>
    <s v="123 6th Street"/>
    <s v="Milwaukee"/>
    <s v="WI"/>
    <n v="99999"/>
    <x v="6"/>
    <x v="4"/>
    <x v="3"/>
    <d v="2014-02-08T00:00:00"/>
    <s v="Shipping Company C"/>
    <s v="Francisco Pérez-Olaeta"/>
    <s v="123 6th Street"/>
    <s v="Milwaukee"/>
    <s v="WI"/>
    <n v="99999"/>
    <s v="FRANCE"/>
    <s v="Chèque"/>
    <s v="Dried Apples"/>
    <x v="1"/>
    <n v="53"/>
    <n v="16"/>
    <x v="44"/>
    <n v="88.192000000000021"/>
    <x v="7"/>
  </r>
  <r>
    <n v="1161"/>
    <x v="26"/>
    <n v="4"/>
    <x v="1"/>
    <s v="123 4th Street"/>
    <s v="New York"/>
    <s v="NY"/>
    <n v="99999"/>
    <x v="1"/>
    <x v="1"/>
    <x v="1"/>
    <d v="2014-06-06T00:00:00"/>
    <s v="Shipping Company A"/>
    <s v="Christina Lee"/>
    <s v="123 4th Street"/>
    <s v="New York"/>
    <s v="NY"/>
    <n v="99999"/>
    <s v="FRANCE"/>
    <s v="CB"/>
    <s v="Marmalade"/>
    <x v="7"/>
    <n v="81"/>
    <n v="98"/>
    <x v="45"/>
    <n v="769.98599999999999"/>
    <x v="1"/>
  </r>
  <r>
    <n v="1051"/>
    <x v="17"/>
    <n v="3"/>
    <x v="5"/>
    <s v="123 3rd Street"/>
    <s v="Los Angelas"/>
    <s v="CA"/>
    <n v="99999"/>
    <x v="5"/>
    <x v="0"/>
    <x v="0"/>
    <m/>
    <m/>
    <s v="Thomas Axerr"/>
    <s v="123 3rd Street"/>
    <s v="Los Angelas"/>
    <s v="CA"/>
    <n v="99999"/>
    <s v="FRANCE"/>
    <m/>
    <s v="Green Tea"/>
    <x v="0"/>
    <n v="2.99"/>
    <n v="75"/>
    <x v="46"/>
    <n v="23.097750000000005"/>
    <x v="6"/>
  </r>
  <r>
    <n v="1052"/>
    <x v="27"/>
    <n v="9"/>
    <x v="10"/>
    <s v="123 9th Street"/>
    <s v="Salt Lake City"/>
    <s v="UT"/>
    <n v="99999"/>
    <x v="9"/>
    <x v="6"/>
    <x v="0"/>
    <d v="2014-03-11T00:00:00"/>
    <s v="Shipping Company A"/>
    <s v="Sven Mortensen"/>
    <s v="123 9th Street"/>
    <s v="Salt Lake City"/>
    <s v="UT"/>
    <n v="99999"/>
    <s v="FRANCE"/>
    <s v="Chèque"/>
    <s v="Ravioli"/>
    <x v="6"/>
    <n v="19.5"/>
    <n v="55"/>
    <x v="47"/>
    <n v="108.32250000000001"/>
    <x v="11"/>
  </r>
  <r>
    <n v="1053"/>
    <x v="28"/>
    <n v="9"/>
    <x v="10"/>
    <s v="123 9th Street"/>
    <s v="Salt Lake City"/>
    <s v="UT"/>
    <n v="99999"/>
    <x v="9"/>
    <x v="6"/>
    <x v="0"/>
    <d v="2014-03-11T00:00:00"/>
    <s v="Shipping Company A"/>
    <s v="Sven Mortensen"/>
    <s v="123 9th Street"/>
    <s v="Salt Lake City"/>
    <s v="UT"/>
    <n v="99999"/>
    <s v="FRANCE"/>
    <s v="Chèque"/>
    <s v="Mozzarella"/>
    <x v="11"/>
    <n v="34.799999999999997"/>
    <n v="11"/>
    <x v="48"/>
    <n v="36.748799999999996"/>
    <x v="12"/>
  </r>
  <r>
    <n v="1054"/>
    <x v="29"/>
    <n v="6"/>
    <x v="6"/>
    <s v="123 6th Street"/>
    <s v="Milwaukee"/>
    <s v="WI"/>
    <n v="99999"/>
    <x v="6"/>
    <x v="4"/>
    <x v="3"/>
    <d v="2014-03-08T00:00:00"/>
    <s v="Shipping Company B"/>
    <s v="Francisco Pérez-Olaeta"/>
    <s v="123 6th Street"/>
    <s v="Milwaukee"/>
    <s v="WI"/>
    <n v="99999"/>
    <s v="FRANCE"/>
    <s v="CB"/>
    <s v="Beer"/>
    <x v="0"/>
    <n v="14"/>
    <n v="53"/>
    <x v="49"/>
    <n v="71.974000000000004"/>
    <x v="7"/>
  </r>
  <r>
    <n v="1055"/>
    <x v="30"/>
    <n v="8"/>
    <x v="3"/>
    <s v="123 8th Street"/>
    <s v="Portland"/>
    <s v="OR"/>
    <n v="99999"/>
    <x v="3"/>
    <x v="2"/>
    <x v="3"/>
    <d v="2014-03-10T00:00:00"/>
    <s v="Shipping Company B"/>
    <s v="Elizabeth Andersen"/>
    <s v="123 8th Street"/>
    <s v="Portland"/>
    <s v="OR"/>
    <n v="99999"/>
    <s v="FRANCE"/>
    <s v="Chèque"/>
    <s v="Curry Sauce"/>
    <x v="5"/>
    <n v="40"/>
    <n v="85"/>
    <x v="50"/>
    <n v="357"/>
    <x v="4"/>
  </r>
  <r>
    <n v="1056"/>
    <x v="30"/>
    <n v="8"/>
    <x v="3"/>
    <s v="123 8th Street"/>
    <s v="Portland"/>
    <s v="OR"/>
    <n v="99999"/>
    <x v="3"/>
    <x v="2"/>
    <x v="3"/>
    <d v="2014-03-10T00:00:00"/>
    <s v="Shipping Company B"/>
    <s v="Elizabeth Andersen"/>
    <s v="123 8th Street"/>
    <s v="Portland"/>
    <s v="OR"/>
    <n v="99999"/>
    <s v="FRANCE"/>
    <s v="Chèque"/>
    <s v="Chocolate Biscuits Mix"/>
    <x v="2"/>
    <n v="9.1999999999999993"/>
    <n v="97"/>
    <x v="51"/>
    <n v="91.024800000000013"/>
    <x v="4"/>
  </r>
  <r>
    <n v="1162"/>
    <x v="26"/>
    <n v="4"/>
    <x v="1"/>
    <s v="123 4th Street"/>
    <s v="New York"/>
    <s v="NY"/>
    <n v="99999"/>
    <x v="1"/>
    <x v="1"/>
    <x v="1"/>
    <d v="2014-06-06T00:00:00"/>
    <s v="Shipping Company A"/>
    <s v="Christina Lee"/>
    <s v="123 4th Street"/>
    <s v="New York"/>
    <s v="NY"/>
    <n v="99999"/>
    <s v="FRANCE"/>
    <s v="CB"/>
    <s v="Long Grain Rice"/>
    <x v="8"/>
    <n v="7"/>
    <n v="61"/>
    <x v="52"/>
    <n v="42.273000000000003"/>
    <x v="1"/>
  </r>
  <r>
    <n v="1115"/>
    <x v="23"/>
    <n v="28"/>
    <x v="7"/>
    <s v="789 28th Street"/>
    <s v="Memphis"/>
    <s v="TN"/>
    <n v="99999"/>
    <x v="7"/>
    <x v="5"/>
    <x v="2"/>
    <d v="2014-05-30T00:00:00"/>
    <s v="Shipping Company C"/>
    <s v="Amritansh Raghav"/>
    <s v="789 28th Street"/>
    <s v="Memphis"/>
    <s v="TN"/>
    <n v="99999"/>
    <s v="FRANCE"/>
    <s v="CB"/>
    <s v="Crab Meat"/>
    <x v="9"/>
    <n v="18.399999999999999"/>
    <n v="25"/>
    <x v="53"/>
    <n v="46.46"/>
    <x v="8"/>
  </r>
  <r>
    <n v="1147"/>
    <x v="31"/>
    <n v="28"/>
    <x v="7"/>
    <s v="789 28th Street"/>
    <s v="Memphis"/>
    <s v="TN"/>
    <n v="99999"/>
    <x v="7"/>
    <x v="5"/>
    <x v="2"/>
    <d v="2014-06-30T00:00:00"/>
    <s v="Shipping Company C"/>
    <s v="Amritansh Raghav"/>
    <s v="789 28th Street"/>
    <s v="Memphis"/>
    <s v="TN"/>
    <n v="99999"/>
    <s v="FRANCE"/>
    <s v="CB"/>
    <s v="Clam Chowder"/>
    <x v="4"/>
    <n v="9.65"/>
    <n v="60"/>
    <x v="54"/>
    <n v="57.321000000000005"/>
    <x v="8"/>
  </r>
  <r>
    <n v="1148"/>
    <x v="31"/>
    <n v="28"/>
    <x v="7"/>
    <s v="789 28th Street"/>
    <s v="Memphis"/>
    <s v="TN"/>
    <n v="99999"/>
    <x v="7"/>
    <x v="5"/>
    <x v="2"/>
    <d v="2014-06-30T00:00:00"/>
    <s v="Shipping Company C"/>
    <s v="Amritansh Raghav"/>
    <s v="789 28th Street"/>
    <s v="Memphis"/>
    <s v="TN"/>
    <n v="99999"/>
    <s v="FRANCE"/>
    <s v="CB"/>
    <s v="Crab Meat"/>
    <x v="9"/>
    <n v="18.399999999999999"/>
    <n v="98"/>
    <x v="55"/>
    <n v="183.9264"/>
    <x v="8"/>
  </r>
  <r>
    <n v="1061"/>
    <x v="32"/>
    <n v="29"/>
    <x v="4"/>
    <s v="789 29th Street"/>
    <s v="Denver"/>
    <s v="CO"/>
    <n v="99999"/>
    <x v="4"/>
    <x v="3"/>
    <x v="0"/>
    <d v="2014-03-31T00:00:00"/>
    <s v="Shipping Company B"/>
    <s v="Soo Jung Lee"/>
    <s v="789 29th Street"/>
    <s v="Denver"/>
    <s v="CO"/>
    <n v="99999"/>
    <s v="FRANCE"/>
    <s v="Chèque"/>
    <s v="Beer"/>
    <x v="0"/>
    <n v="14"/>
    <n v="72"/>
    <x v="56"/>
    <n v="100.80000000000001"/>
    <x v="5"/>
  </r>
  <r>
    <n v="1062"/>
    <x v="29"/>
    <n v="6"/>
    <x v="6"/>
    <s v="123 6th Street"/>
    <s v="Milwaukee"/>
    <s v="WI"/>
    <n v="99999"/>
    <x v="6"/>
    <x v="4"/>
    <x v="3"/>
    <d v="2014-03-08T00:00:00"/>
    <s v="Shipping Company C"/>
    <s v="Francisco Pérez-Olaeta"/>
    <s v="123 6th Street"/>
    <s v="Milwaukee"/>
    <s v="WI"/>
    <n v="99999"/>
    <s v="FRANCE"/>
    <s v="Chèque"/>
    <s v="Chocolate"/>
    <x v="3"/>
    <n v="12.75"/>
    <n v="16"/>
    <x v="57"/>
    <n v="20.196000000000002"/>
    <x v="7"/>
  </r>
  <r>
    <n v="1186"/>
    <x v="26"/>
    <n v="4"/>
    <x v="1"/>
    <s v="123 4th Street"/>
    <s v="New York"/>
    <s v="NY"/>
    <n v="99999"/>
    <x v="1"/>
    <x v="1"/>
    <x v="1"/>
    <m/>
    <m/>
    <s v="Christina Lee"/>
    <s v="123 4th Street"/>
    <s v="New York"/>
    <s v="NY"/>
    <n v="99999"/>
    <s v="FRANCE"/>
    <m/>
    <s v="Gnocchi"/>
    <x v="6"/>
    <n v="38"/>
    <n v="85"/>
    <x v="58"/>
    <n v="319.77"/>
    <x v="1"/>
  </r>
  <r>
    <n v="1203"/>
    <x v="33"/>
    <n v="4"/>
    <x v="1"/>
    <s v="123 4th Street"/>
    <s v="New York"/>
    <s v="NY"/>
    <n v="99999"/>
    <x v="1"/>
    <x v="1"/>
    <x v="1"/>
    <d v="2014-07-06T00:00:00"/>
    <s v="Shipping Company A"/>
    <s v="Christina Lee"/>
    <s v="123 4th Street"/>
    <s v="New York"/>
    <s v="NY"/>
    <n v="99999"/>
    <s v="FRANCE"/>
    <s v="CB"/>
    <s v="Marmalade"/>
    <x v="7"/>
    <n v="81"/>
    <n v="55"/>
    <x v="59"/>
    <n v="445.5"/>
    <x v="1"/>
  </r>
  <r>
    <n v="1067"/>
    <x v="30"/>
    <n v="8"/>
    <x v="3"/>
    <s v="123 8th Street"/>
    <s v="Portland"/>
    <s v="OR"/>
    <n v="99999"/>
    <x v="3"/>
    <x v="2"/>
    <x v="3"/>
    <d v="2014-03-10T00:00:00"/>
    <s v="Shipping Company C"/>
    <s v="Elizabeth Andersen"/>
    <s v="123 8th Street"/>
    <s v="Portland"/>
    <s v="OR"/>
    <n v="99999"/>
    <s v="FRANCE"/>
    <s v="CB"/>
    <s v="Mozzarella"/>
    <x v="11"/>
    <n v="34.799999999999997"/>
    <n v="63"/>
    <x v="60"/>
    <n v="217.04759999999999"/>
    <x v="4"/>
  </r>
  <r>
    <n v="1070"/>
    <x v="34"/>
    <n v="3"/>
    <x v="5"/>
    <s v="123 3rd Street"/>
    <s v="Los Angelas"/>
    <s v="CA"/>
    <n v="99999"/>
    <x v="5"/>
    <x v="0"/>
    <x v="0"/>
    <d v="2014-03-05T00:00:00"/>
    <s v="Shipping Company B"/>
    <s v="Thomas Axerr"/>
    <s v="123 3rd Street"/>
    <s v="Los Angelas"/>
    <s v="CA"/>
    <n v="99999"/>
    <s v="FRANCE"/>
    <s v="Espèce"/>
    <s v="Syrup"/>
    <x v="12"/>
    <n v="10"/>
    <n v="48"/>
    <x v="61"/>
    <n v="48"/>
    <x v="6"/>
  </r>
  <r>
    <n v="1071"/>
    <x v="35"/>
    <n v="3"/>
    <x v="5"/>
    <s v="123 3rd Street"/>
    <s v="Los Angelas"/>
    <s v="CA"/>
    <n v="99999"/>
    <x v="5"/>
    <x v="0"/>
    <x v="0"/>
    <d v="2014-03-05T00:00:00"/>
    <s v="Shipping Company B"/>
    <s v="Thomas Axerr"/>
    <s v="123 3rd Street"/>
    <s v="Los Angelas"/>
    <s v="CA"/>
    <n v="99999"/>
    <s v="FRANCE"/>
    <s v="Espèce"/>
    <s v="Curry Sauce"/>
    <x v="5"/>
    <n v="40"/>
    <n v="71"/>
    <x v="62"/>
    <n v="295.36"/>
    <x v="13"/>
  </r>
  <r>
    <n v="1204"/>
    <x v="33"/>
    <n v="4"/>
    <x v="1"/>
    <s v="123 4th Street"/>
    <s v="New York"/>
    <s v="NY"/>
    <n v="99999"/>
    <x v="1"/>
    <x v="1"/>
    <x v="1"/>
    <d v="2014-07-06T00:00:00"/>
    <s v="Shipping Company A"/>
    <s v="Christina Lee"/>
    <s v="123 4th Street"/>
    <s v="New York"/>
    <s v="NY"/>
    <n v="99999"/>
    <s v="FRANCE"/>
    <s v="CB"/>
    <s v="Long Grain Rice"/>
    <x v="8"/>
    <n v="7"/>
    <n v="19"/>
    <x v="63"/>
    <n v="12.901"/>
    <x v="1"/>
  </r>
  <r>
    <n v="1248"/>
    <x v="36"/>
    <n v="4"/>
    <x v="1"/>
    <s v="123 4th Street"/>
    <s v="New York"/>
    <s v="NY"/>
    <n v="99999"/>
    <x v="1"/>
    <x v="1"/>
    <x v="1"/>
    <d v="2014-08-06T00:00:00"/>
    <s v="Shipping Company A"/>
    <s v="Christina Lee"/>
    <s v="123 4th Street"/>
    <s v="New York"/>
    <s v="NY"/>
    <n v="99999"/>
    <s v="FRANCE"/>
    <s v="CB"/>
    <s v="Marmalade"/>
    <x v="7"/>
    <n v="81"/>
    <n v="32"/>
    <x v="64"/>
    <n v="251.42399999999998"/>
    <x v="1"/>
  </r>
  <r>
    <n v="1177"/>
    <x v="31"/>
    <n v="28"/>
    <x v="7"/>
    <s v="789 28th Street"/>
    <s v="Memphis"/>
    <s v="TN"/>
    <n v="99999"/>
    <x v="7"/>
    <x v="5"/>
    <x v="2"/>
    <d v="2014-06-30T00:00:00"/>
    <s v="Shipping Company C"/>
    <s v="Amritansh Raghav"/>
    <s v="789 28th Street"/>
    <s v="Memphis"/>
    <s v="TN"/>
    <n v="99999"/>
    <s v="FRANCE"/>
    <s v="CB"/>
    <s v="Coffee"/>
    <x v="0"/>
    <n v="46"/>
    <n v="74"/>
    <x v="65"/>
    <n v="340.40000000000003"/>
    <x v="8"/>
  </r>
  <r>
    <n v="1079"/>
    <x v="25"/>
    <n v="1"/>
    <x v="9"/>
    <s v="123 1st Street"/>
    <s v="Seattle"/>
    <s v="WA"/>
    <n v="99999"/>
    <x v="8"/>
    <x v="2"/>
    <x v="3"/>
    <m/>
    <s v="Shipping Company C"/>
    <s v="Anna Bedecs"/>
    <s v="123 1st Street"/>
    <s v="Seattle"/>
    <s v="WA"/>
    <n v="99999"/>
    <s v="FRANCE"/>
    <m/>
    <s v="Crab Meat"/>
    <x v="9"/>
    <n v="18.399999999999999"/>
    <n v="75"/>
    <x v="66"/>
    <n v="138"/>
    <x v="10"/>
  </r>
  <r>
    <n v="1189"/>
    <x v="37"/>
    <n v="28"/>
    <x v="7"/>
    <s v="789 28th Street"/>
    <s v="Memphis"/>
    <s v="TN"/>
    <n v="99999"/>
    <x v="7"/>
    <x v="5"/>
    <x v="2"/>
    <d v="2014-07-30T00:00:00"/>
    <s v="Shipping Company C"/>
    <s v="Amritansh Raghav"/>
    <s v="789 28th Street"/>
    <s v="Memphis"/>
    <s v="TN"/>
    <n v="99999"/>
    <s v="FRANCE"/>
    <s v="CB"/>
    <s v="Clam Chowder"/>
    <x v="4"/>
    <n v="9.65"/>
    <n v="33"/>
    <x v="67"/>
    <n v="30.252749999999999"/>
    <x v="8"/>
  </r>
  <r>
    <n v="1249"/>
    <x v="36"/>
    <n v="4"/>
    <x v="1"/>
    <s v="123 4th Street"/>
    <s v="New York"/>
    <s v="NY"/>
    <n v="99999"/>
    <x v="1"/>
    <x v="1"/>
    <x v="1"/>
    <d v="2014-08-06T00:00:00"/>
    <s v="Shipping Company A"/>
    <s v="Christina Lee"/>
    <s v="123 4th Street"/>
    <s v="New York"/>
    <s v="NY"/>
    <n v="99999"/>
    <s v="FRANCE"/>
    <s v="CB"/>
    <s v="Long Grain Rice"/>
    <x v="8"/>
    <n v="7"/>
    <n v="76"/>
    <x v="68"/>
    <n v="53.732000000000006"/>
    <x v="1"/>
  </r>
  <r>
    <n v="1082"/>
    <x v="38"/>
    <n v="12"/>
    <x v="2"/>
    <s v="123 12th Street"/>
    <s v="Las Vegas"/>
    <s v="NV"/>
    <n v="99999"/>
    <x v="2"/>
    <x v="0"/>
    <x v="2"/>
    <d v="2014-04-14T00:00:00"/>
    <s v="Shipping Company B"/>
    <s v="John Edwards"/>
    <s v="123 12th Street"/>
    <s v="Las Vegas"/>
    <s v="NV"/>
    <n v="99999"/>
    <s v="FRANCE"/>
    <s v="CB"/>
    <s v="Chai"/>
    <x v="0"/>
    <n v="18"/>
    <n v="74"/>
    <x v="69"/>
    <n v="137.19600000000003"/>
    <x v="14"/>
  </r>
  <r>
    <n v="1083"/>
    <x v="39"/>
    <n v="12"/>
    <x v="2"/>
    <s v="123 12th Street"/>
    <s v="Las Vegas"/>
    <s v="NV"/>
    <n v="99999"/>
    <x v="2"/>
    <x v="0"/>
    <x v="2"/>
    <d v="2014-04-14T00:00:00"/>
    <s v="Shipping Company B"/>
    <s v="John Edwards"/>
    <s v="123 12th Street"/>
    <s v="Las Vegas"/>
    <s v="NV"/>
    <n v="99999"/>
    <s v="FRANCE"/>
    <s v="CB"/>
    <s v="Coffee"/>
    <x v="0"/>
    <n v="46"/>
    <n v="96"/>
    <x v="34"/>
    <n v="428.35200000000003"/>
    <x v="3"/>
  </r>
  <r>
    <n v="1084"/>
    <x v="40"/>
    <n v="8"/>
    <x v="3"/>
    <s v="123 8th Street"/>
    <s v="Portland"/>
    <s v="OR"/>
    <n v="99999"/>
    <x v="3"/>
    <x v="2"/>
    <x v="3"/>
    <d v="2014-04-10T00:00:00"/>
    <s v="Shipping Company C"/>
    <s v="Elizabeth Andersen"/>
    <s v="123 8th Street"/>
    <s v="Portland"/>
    <s v="OR"/>
    <n v="99999"/>
    <s v="FRANCE"/>
    <s v="CB"/>
    <s v="Chocolate Biscuits Mix"/>
    <x v="2"/>
    <n v="9.1999999999999993"/>
    <n v="12"/>
    <x v="70"/>
    <n v="11.3712"/>
    <x v="4"/>
  </r>
  <r>
    <n v="1270"/>
    <x v="41"/>
    <n v="4"/>
    <x v="1"/>
    <s v="123 4th Street"/>
    <s v="New York"/>
    <s v="NY"/>
    <n v="99999"/>
    <x v="1"/>
    <x v="1"/>
    <x v="1"/>
    <d v="2014-09-06T00:00:00"/>
    <s v="Shipping Company A"/>
    <s v="Christina Lee"/>
    <s v="123 4th Street"/>
    <s v="New York"/>
    <s v="NY"/>
    <n v="99999"/>
    <s v="FRANCE"/>
    <s v="CB"/>
    <s v="Marmalade"/>
    <x v="7"/>
    <n v="81"/>
    <n v="54"/>
    <x v="71"/>
    <n v="437.40000000000003"/>
    <x v="1"/>
  </r>
  <r>
    <n v="1086"/>
    <x v="42"/>
    <n v="29"/>
    <x v="4"/>
    <s v="789 29th Street"/>
    <s v="Denver"/>
    <s v="CO"/>
    <n v="99999"/>
    <x v="4"/>
    <x v="3"/>
    <x v="0"/>
    <d v="2014-05-01T00:00:00"/>
    <s v="Shipping Company B"/>
    <s v="Soo Jung Lee"/>
    <s v="789 29th Street"/>
    <s v="Denver"/>
    <s v="CO"/>
    <n v="99999"/>
    <s v="FRANCE"/>
    <s v="Chèque"/>
    <s v="Chocolate"/>
    <x v="3"/>
    <n v="12.75"/>
    <n v="35"/>
    <x v="72"/>
    <n v="45.963750000000005"/>
    <x v="5"/>
  </r>
  <r>
    <n v="1087"/>
    <x v="43"/>
    <n v="3"/>
    <x v="5"/>
    <s v="123 3rd Street"/>
    <s v="Los Angelas"/>
    <s v="CA"/>
    <n v="99999"/>
    <x v="5"/>
    <x v="0"/>
    <x v="0"/>
    <d v="2014-04-05T00:00:00"/>
    <s v="Shipping Company B"/>
    <s v="Thomas Axerr"/>
    <s v="123 3rd Street"/>
    <s v="Los Angelas"/>
    <s v="CA"/>
    <n v="99999"/>
    <s v="FRANCE"/>
    <s v="Espèce"/>
    <s v="Clam Chowder"/>
    <x v="4"/>
    <n v="9.65"/>
    <n v="95"/>
    <x v="73"/>
    <n v="91.675000000000011"/>
    <x v="6"/>
  </r>
  <r>
    <n v="1088"/>
    <x v="44"/>
    <n v="6"/>
    <x v="6"/>
    <s v="123 6th Street"/>
    <s v="Milwaukee"/>
    <s v="WI"/>
    <n v="99999"/>
    <x v="6"/>
    <x v="4"/>
    <x v="3"/>
    <d v="2014-04-08T00:00:00"/>
    <s v="Shipping Company B"/>
    <s v="Francisco Pérez-Olaeta"/>
    <s v="123 6th Street"/>
    <s v="Milwaukee"/>
    <s v="WI"/>
    <n v="99999"/>
    <s v="FRANCE"/>
    <s v="CB"/>
    <s v="Curry Sauce"/>
    <x v="5"/>
    <n v="40"/>
    <n v="17"/>
    <x v="74"/>
    <n v="68.680000000000007"/>
    <x v="7"/>
  </r>
  <r>
    <n v="1190"/>
    <x v="37"/>
    <n v="28"/>
    <x v="7"/>
    <s v="789 28th Street"/>
    <s v="Memphis"/>
    <s v="TN"/>
    <n v="99999"/>
    <x v="7"/>
    <x v="5"/>
    <x v="2"/>
    <d v="2014-07-30T00:00:00"/>
    <s v="Shipping Company C"/>
    <s v="Amritansh Raghav"/>
    <s v="789 28th Street"/>
    <s v="Memphis"/>
    <s v="TN"/>
    <n v="99999"/>
    <s v="FRANCE"/>
    <s v="CB"/>
    <s v="Crab Meat"/>
    <x v="9"/>
    <n v="18.399999999999999"/>
    <n v="47"/>
    <x v="75"/>
    <n v="90.804000000000002"/>
    <x v="8"/>
  </r>
  <r>
    <n v="1090"/>
    <x v="40"/>
    <n v="8"/>
    <x v="3"/>
    <s v="123 8th Street"/>
    <s v="Portland"/>
    <s v="OR"/>
    <n v="99999"/>
    <x v="3"/>
    <x v="2"/>
    <x v="3"/>
    <d v="2014-04-10T00:00:00"/>
    <s v="Shipping Company C"/>
    <s v="Elizabeth Andersen"/>
    <s v="123 8th Street"/>
    <s v="Portland"/>
    <s v="OR"/>
    <n v="99999"/>
    <s v="FRANCE"/>
    <s v="Chèque"/>
    <s v="Chocolate"/>
    <x v="3"/>
    <n v="12.75"/>
    <n v="83"/>
    <x v="76"/>
    <n v="102.65025"/>
    <x v="4"/>
  </r>
  <r>
    <n v="1271"/>
    <x v="41"/>
    <n v="4"/>
    <x v="1"/>
    <s v="123 4th Street"/>
    <s v="New York"/>
    <s v="NY"/>
    <n v="99999"/>
    <x v="1"/>
    <x v="1"/>
    <x v="1"/>
    <d v="2014-09-06T00:00:00"/>
    <s v="Shipping Company A"/>
    <s v="Christina Lee"/>
    <s v="123 4th Street"/>
    <s v="New York"/>
    <s v="NY"/>
    <n v="99999"/>
    <s v="FRANCE"/>
    <s v="CB"/>
    <s v="Long Grain Rice"/>
    <x v="8"/>
    <n v="7"/>
    <n v="39"/>
    <x v="77"/>
    <n v="27.3"/>
    <x v="1"/>
  </r>
  <r>
    <n v="1092"/>
    <x v="45"/>
    <n v="7"/>
    <x v="8"/>
    <s v="123 7th Street"/>
    <s v="Boise"/>
    <s v="ID"/>
    <n v="99999"/>
    <x v="8"/>
    <x v="2"/>
    <x v="3"/>
    <m/>
    <m/>
    <s v="Ming-Yang Xie"/>
    <s v="123 7th Street"/>
    <s v="Boise"/>
    <s v="ID"/>
    <n v="99999"/>
    <s v="FRANCE"/>
    <m/>
    <s v="Coffee"/>
    <x v="0"/>
    <n v="46"/>
    <n v="59"/>
    <x v="78"/>
    <n v="284.97000000000003"/>
    <x v="9"/>
  </r>
  <r>
    <n v="1309"/>
    <x v="46"/>
    <n v="4"/>
    <x v="1"/>
    <s v="123 4th Street"/>
    <s v="New York"/>
    <s v="NY"/>
    <n v="99999"/>
    <x v="1"/>
    <x v="1"/>
    <x v="1"/>
    <d v="2014-10-06T00:00:00"/>
    <s v="Shipping Company A"/>
    <s v="Christina Lee"/>
    <s v="123 4th Street"/>
    <s v="New York"/>
    <s v="NY"/>
    <n v="99999"/>
    <s v="FRANCE"/>
    <s v="CB"/>
    <s v="Marmalade"/>
    <x v="7"/>
    <n v="81"/>
    <n v="82"/>
    <x v="79"/>
    <n v="697.41000000000008"/>
    <x v="1"/>
  </r>
  <r>
    <n v="1310"/>
    <x v="47"/>
    <n v="4"/>
    <x v="1"/>
    <s v="123 4th Street"/>
    <s v="New York"/>
    <s v="NY"/>
    <n v="99999"/>
    <x v="1"/>
    <x v="1"/>
    <x v="1"/>
    <d v="2014-10-06T00:00:00"/>
    <s v="Shipping Company A"/>
    <s v="Christina Lee"/>
    <s v="123 4th Street"/>
    <s v="New York"/>
    <s v="NY"/>
    <n v="99999"/>
    <s v="FRANCE"/>
    <s v="CB"/>
    <s v="Long Grain Rice"/>
    <x v="8"/>
    <n v="7"/>
    <n v="29"/>
    <x v="80"/>
    <n v="20.3"/>
    <x v="8"/>
  </r>
  <r>
    <n v="1350"/>
    <x v="48"/>
    <n v="4"/>
    <x v="1"/>
    <s v="123 4th Street"/>
    <s v="New York"/>
    <s v="NY"/>
    <n v="99999"/>
    <x v="1"/>
    <x v="1"/>
    <x v="1"/>
    <d v="2014-11-06T00:00:00"/>
    <s v="Shipping Company A"/>
    <s v="Christina Lee"/>
    <s v="123 4th Street"/>
    <s v="New York"/>
    <s v="NY"/>
    <n v="99999"/>
    <s v="FRANCE"/>
    <s v="CB"/>
    <s v="Marmalade"/>
    <x v="7"/>
    <n v="81"/>
    <n v="52"/>
    <x v="81"/>
    <n v="412.77600000000001"/>
    <x v="1"/>
  </r>
  <r>
    <n v="1219"/>
    <x v="37"/>
    <n v="28"/>
    <x v="7"/>
    <s v="789 28th Street"/>
    <s v="Memphis"/>
    <s v="TN"/>
    <n v="99999"/>
    <x v="7"/>
    <x v="5"/>
    <x v="2"/>
    <d v="2014-07-30T00:00:00"/>
    <s v="Shipping Company C"/>
    <s v="Amritansh Raghav"/>
    <s v="789 28th Street"/>
    <s v="Memphis"/>
    <s v="TN"/>
    <n v="99999"/>
    <s v="FRANCE"/>
    <s v="CB"/>
    <s v="Coffee"/>
    <x v="0"/>
    <n v="46"/>
    <n v="24"/>
    <x v="15"/>
    <n v="105.98399999999999"/>
    <x v="8"/>
  </r>
  <r>
    <n v="1222"/>
    <x v="49"/>
    <n v="28"/>
    <x v="7"/>
    <s v="789 28th Street"/>
    <s v="Memphis"/>
    <s v="TN"/>
    <n v="99999"/>
    <x v="7"/>
    <x v="5"/>
    <x v="2"/>
    <d v="2014-08-30T00:00:00"/>
    <s v="Shipping Company C"/>
    <s v="Amritansh Raghav"/>
    <s v="789 28th Street"/>
    <s v="Memphis"/>
    <s v="TN"/>
    <n v="99999"/>
    <s v="FRANCE"/>
    <s v="Chèque"/>
    <s v="Coffee"/>
    <x v="0"/>
    <n v="46"/>
    <n v="28"/>
    <x v="82"/>
    <n v="133.95200000000003"/>
    <x v="8"/>
  </r>
  <r>
    <n v="1098"/>
    <x v="50"/>
    <n v="1"/>
    <x v="9"/>
    <s v="123 1st Street"/>
    <s v="Seattle"/>
    <s v="WA"/>
    <n v="99999"/>
    <x v="8"/>
    <x v="2"/>
    <x v="3"/>
    <m/>
    <m/>
    <s v="Anna Bedecs"/>
    <s v="123 1st Street"/>
    <s v="Seattle"/>
    <s v="WA"/>
    <n v="99999"/>
    <s v="FRANCE"/>
    <m/>
    <s v="Chai"/>
    <x v="0"/>
    <n v="18"/>
    <n v="55"/>
    <x v="83"/>
    <n v="97.02"/>
    <x v="10"/>
  </r>
  <r>
    <n v="1099"/>
    <x v="51"/>
    <n v="29"/>
    <x v="4"/>
    <s v="789 29th Street"/>
    <s v="Denver"/>
    <s v="CO"/>
    <n v="99999"/>
    <x v="4"/>
    <x v="3"/>
    <x v="0"/>
    <d v="2014-05-31T00:00:00"/>
    <s v="Shipping Company B"/>
    <s v="Soo Jung Lee"/>
    <s v="789 29th Street"/>
    <s v="Denver"/>
    <s v="CO"/>
    <n v="99999"/>
    <s v="FRANCE"/>
    <s v="Chèque"/>
    <s v="Chocolate"/>
    <x v="3"/>
    <n v="12.75"/>
    <n v="14"/>
    <x v="84"/>
    <n v="16.9575"/>
    <x v="5"/>
  </r>
  <r>
    <n v="1100"/>
    <x v="52"/>
    <n v="3"/>
    <x v="5"/>
    <s v="123 3rd Street"/>
    <s v="Los Angelas"/>
    <s v="CA"/>
    <n v="99999"/>
    <x v="5"/>
    <x v="0"/>
    <x v="0"/>
    <d v="2014-05-05T00:00:00"/>
    <s v="Shipping Company B"/>
    <s v="Thomas Axerr"/>
    <s v="123 3rd Street"/>
    <s v="Los Angelas"/>
    <s v="CA"/>
    <n v="99999"/>
    <s v="FRANCE"/>
    <s v="Espèce"/>
    <s v="Clam Chowder"/>
    <x v="4"/>
    <n v="9.65"/>
    <n v="43"/>
    <x v="85"/>
    <n v="42.324900000000007"/>
    <x v="6"/>
  </r>
  <r>
    <n v="1101"/>
    <x v="53"/>
    <n v="6"/>
    <x v="6"/>
    <s v="123 6th Street"/>
    <s v="Milwaukee"/>
    <s v="WI"/>
    <n v="99999"/>
    <x v="6"/>
    <x v="4"/>
    <x v="3"/>
    <d v="2014-05-08T00:00:00"/>
    <s v="Shipping Company B"/>
    <s v="Francisco Pérez-Olaeta"/>
    <s v="123 6th Street"/>
    <s v="Milwaukee"/>
    <s v="WI"/>
    <n v="99999"/>
    <s v="FRANCE"/>
    <s v="CB"/>
    <s v="Curry Sauce"/>
    <x v="5"/>
    <n v="40"/>
    <n v="63"/>
    <x v="86"/>
    <n v="254.52"/>
    <x v="7"/>
  </r>
  <r>
    <n v="1234"/>
    <x v="49"/>
    <n v="28"/>
    <x v="7"/>
    <s v="789 28th Street"/>
    <s v="Memphis"/>
    <s v="TN"/>
    <n v="99999"/>
    <x v="7"/>
    <x v="5"/>
    <x v="2"/>
    <d v="2014-08-30T00:00:00"/>
    <s v="Shipping Company C"/>
    <s v="Amritansh Raghav"/>
    <s v="789 28th Street"/>
    <s v="Memphis"/>
    <s v="TN"/>
    <n v="99999"/>
    <s v="FRANCE"/>
    <s v="CB"/>
    <s v="Clam Chowder"/>
    <x v="4"/>
    <n v="9.65"/>
    <n v="97"/>
    <x v="87"/>
    <n v="95.477100000000021"/>
    <x v="8"/>
  </r>
  <r>
    <n v="1103"/>
    <x v="54"/>
    <n v="8"/>
    <x v="3"/>
    <s v="123 8th Street"/>
    <s v="Portland"/>
    <s v="OR"/>
    <n v="99999"/>
    <x v="3"/>
    <x v="2"/>
    <x v="3"/>
    <d v="2014-05-10T00:00:00"/>
    <s v="Shipping Company C"/>
    <s v="Elizabeth Andersen"/>
    <s v="123 8th Street"/>
    <s v="Portland"/>
    <s v="OR"/>
    <n v="99999"/>
    <s v="FRANCE"/>
    <s v="Chèque"/>
    <s v="Chocolate"/>
    <x v="3"/>
    <n v="12.75"/>
    <n v="41"/>
    <x v="88"/>
    <n v="54.366000000000007"/>
    <x v="4"/>
  </r>
  <r>
    <n v="1351"/>
    <x v="48"/>
    <n v="4"/>
    <x v="1"/>
    <s v="123 4th Street"/>
    <s v="New York"/>
    <s v="NY"/>
    <n v="99999"/>
    <x v="1"/>
    <x v="1"/>
    <x v="1"/>
    <d v="2014-11-06T00:00:00"/>
    <s v="Shipping Company A"/>
    <s v="Christina Lee"/>
    <s v="123 4th Street"/>
    <s v="New York"/>
    <s v="NY"/>
    <n v="99999"/>
    <s v="FRANCE"/>
    <s v="CB"/>
    <s v="Long Grain Rice"/>
    <x v="8"/>
    <n v="7"/>
    <n v="37"/>
    <x v="17"/>
    <n v="25.382000000000001"/>
    <x v="1"/>
  </r>
  <r>
    <n v="1105"/>
    <x v="55"/>
    <n v="7"/>
    <x v="8"/>
    <s v="123 7th Street"/>
    <s v="Boise"/>
    <s v="ID"/>
    <n v="99999"/>
    <x v="8"/>
    <x v="2"/>
    <x v="3"/>
    <m/>
    <m/>
    <s v="Ming-Yang Xie"/>
    <s v="123 7th Street"/>
    <s v="Boise"/>
    <s v="ID"/>
    <n v="99999"/>
    <s v="FRANCE"/>
    <m/>
    <s v="Coffee"/>
    <x v="0"/>
    <n v="46"/>
    <n v="31"/>
    <x v="89"/>
    <n v="136.89599999999999"/>
    <x v="9"/>
  </r>
  <r>
    <n v="1370"/>
    <x v="56"/>
    <n v="4"/>
    <x v="1"/>
    <s v="123 4th Street"/>
    <s v="New York"/>
    <s v="NY"/>
    <n v="99999"/>
    <x v="1"/>
    <x v="1"/>
    <x v="1"/>
    <d v="2014-12-06T00:00:00"/>
    <s v="Shipping Company A"/>
    <s v="Christina Lee"/>
    <s v="123 4th Street"/>
    <s v="New York"/>
    <s v="NY"/>
    <n v="99999"/>
    <s v="FRANCE"/>
    <s v="CB"/>
    <s v="Dried Pears"/>
    <x v="1"/>
    <n v="30"/>
    <n v="100"/>
    <x v="90"/>
    <n v="291"/>
    <x v="1"/>
  </r>
  <r>
    <n v="1371"/>
    <x v="56"/>
    <n v="4"/>
    <x v="1"/>
    <s v="123 4th Street"/>
    <s v="New York"/>
    <s v="NY"/>
    <n v="99999"/>
    <x v="1"/>
    <x v="1"/>
    <x v="1"/>
    <d v="2014-12-06T00:00:00"/>
    <s v="Shipping Company A"/>
    <s v="Christina Lee"/>
    <s v="123 4th Street"/>
    <s v="New York"/>
    <s v="NY"/>
    <n v="99999"/>
    <s v="FRANCE"/>
    <s v="CB"/>
    <s v="Dried Apples"/>
    <x v="1"/>
    <n v="53"/>
    <n v="27"/>
    <x v="91"/>
    <n v="143.1"/>
    <x v="1"/>
  </r>
  <r>
    <n v="1372"/>
    <x v="56"/>
    <n v="4"/>
    <x v="1"/>
    <s v="123 4th Street"/>
    <s v="New York"/>
    <s v="NY"/>
    <n v="99999"/>
    <x v="1"/>
    <x v="1"/>
    <x v="1"/>
    <d v="2014-12-06T00:00:00"/>
    <s v="Shipping Company A"/>
    <s v="Christina Lee"/>
    <s v="123 4th Street"/>
    <s v="New York"/>
    <s v="NY"/>
    <n v="99999"/>
    <s v="FRANCE"/>
    <s v="CB"/>
    <s v="Dried Plums"/>
    <x v="1"/>
    <n v="3.5"/>
    <n v="70"/>
    <x v="92"/>
    <n v="24.009999999999998"/>
    <x v="1"/>
  </r>
  <r>
    <n v="1235"/>
    <x v="57"/>
    <n v="28"/>
    <x v="7"/>
    <s v="789 28th Street"/>
    <s v="Memphis"/>
    <s v="TN"/>
    <n v="99999"/>
    <x v="7"/>
    <x v="5"/>
    <x v="2"/>
    <d v="2014-08-30T00:00:00"/>
    <s v="Shipping Company C"/>
    <s v="Amritansh Raghav"/>
    <s v="789 28th Street"/>
    <s v="Memphis"/>
    <s v="TN"/>
    <n v="99999"/>
    <s v="FRANCE"/>
    <s v="CB"/>
    <s v="Crab Meat"/>
    <x v="9"/>
    <n v="18.399999999999999"/>
    <n v="80"/>
    <x v="25"/>
    <n v="150.14400000000003"/>
    <x v="15"/>
  </r>
  <r>
    <n v="1256"/>
    <x v="58"/>
    <n v="28"/>
    <x v="7"/>
    <s v="789 28th Street"/>
    <s v="Memphis"/>
    <s v="TN"/>
    <n v="99999"/>
    <x v="7"/>
    <x v="5"/>
    <x v="2"/>
    <d v="2014-09-30T00:00:00"/>
    <s v="Shipping Company C"/>
    <s v="Amritansh Raghav"/>
    <s v="789 28th Street"/>
    <s v="Memphis"/>
    <s v="TN"/>
    <n v="99999"/>
    <s v="FRANCE"/>
    <s v="CB"/>
    <s v="Clam Chowder"/>
    <x v="4"/>
    <n v="9.65"/>
    <n v="68"/>
    <x v="93"/>
    <n v="64.307600000000008"/>
    <x v="8"/>
  </r>
  <r>
    <n v="1111"/>
    <x v="59"/>
    <n v="1"/>
    <x v="9"/>
    <s v="123 1st Street"/>
    <s v="Seattle"/>
    <s v="WA"/>
    <n v="99999"/>
    <x v="8"/>
    <x v="2"/>
    <x v="3"/>
    <m/>
    <m/>
    <s v="Anna Bedecs"/>
    <s v="123 1st Street"/>
    <s v="Seattle"/>
    <s v="WA"/>
    <n v="99999"/>
    <s v="FRANCE"/>
    <m/>
    <s v="Chai"/>
    <x v="0"/>
    <n v="18"/>
    <n v="29"/>
    <x v="94"/>
    <n v="52.722000000000001"/>
    <x v="10"/>
  </r>
  <r>
    <n v="1112"/>
    <x v="59"/>
    <n v="1"/>
    <x v="9"/>
    <s v="123 1st Street"/>
    <s v="Seattle"/>
    <s v="WA"/>
    <n v="99999"/>
    <x v="8"/>
    <x v="2"/>
    <x v="3"/>
    <m/>
    <m/>
    <s v="Anna Bedecs"/>
    <s v="123 1st Street"/>
    <s v="Seattle"/>
    <s v="WA"/>
    <n v="99999"/>
    <s v="FRANCE"/>
    <m/>
    <s v="Coffee"/>
    <x v="0"/>
    <n v="46"/>
    <n v="77"/>
    <x v="95"/>
    <n v="368.36800000000005"/>
    <x v="10"/>
  </r>
  <r>
    <n v="1113"/>
    <x v="60"/>
    <n v="1"/>
    <x v="9"/>
    <s v="123 1st Street"/>
    <s v="Seattle"/>
    <s v="WA"/>
    <n v="99999"/>
    <x v="8"/>
    <x v="2"/>
    <x v="3"/>
    <m/>
    <m/>
    <s v="Anna Bedecs"/>
    <s v="123 1st Street"/>
    <s v="Seattle"/>
    <s v="WA"/>
    <n v="99999"/>
    <s v="FRANCE"/>
    <m/>
    <s v="Green Tea"/>
    <x v="0"/>
    <n v="2.99"/>
    <n v="73"/>
    <x v="96"/>
    <n v="21.827000000000002"/>
    <x v="16"/>
  </r>
  <r>
    <n v="1257"/>
    <x v="58"/>
    <n v="28"/>
    <x v="7"/>
    <s v="789 28th Street"/>
    <s v="Memphis"/>
    <s v="TN"/>
    <n v="99999"/>
    <x v="7"/>
    <x v="5"/>
    <x v="2"/>
    <d v="2014-09-30T00:00:00"/>
    <s v="Shipping Company C"/>
    <s v="Amritansh Raghav"/>
    <s v="789 28th Street"/>
    <s v="Memphis"/>
    <s v="TN"/>
    <n v="99999"/>
    <s v="FRANCE"/>
    <s v="CB"/>
    <s v="Crab Meat"/>
    <x v="9"/>
    <n v="18.399999999999999"/>
    <n v="32"/>
    <x v="97"/>
    <n v="58.879999999999995"/>
    <x v="8"/>
  </r>
  <r>
    <n v="1283"/>
    <x v="47"/>
    <n v="28"/>
    <x v="7"/>
    <s v="789 28th Street"/>
    <s v="Memphis"/>
    <s v="TN"/>
    <n v="99999"/>
    <x v="7"/>
    <x v="5"/>
    <x v="2"/>
    <d v="2014-10-30T00:00:00"/>
    <s v="Shipping Company C"/>
    <s v="Amritansh Raghav"/>
    <s v="789 28th Street"/>
    <s v="Memphis"/>
    <s v="TN"/>
    <n v="99999"/>
    <s v="FRANCE"/>
    <s v="Chèque"/>
    <s v="Coffee"/>
    <x v="0"/>
    <n v="46"/>
    <n v="86"/>
    <x v="98"/>
    <n v="379.77600000000001"/>
    <x v="8"/>
  </r>
  <r>
    <n v="1116"/>
    <x v="61"/>
    <n v="9"/>
    <x v="10"/>
    <s v="123 9th Street"/>
    <s v="Salt Lake City"/>
    <s v="UT"/>
    <n v="99999"/>
    <x v="9"/>
    <x v="6"/>
    <x v="0"/>
    <d v="2014-05-11T00:00:00"/>
    <s v="Shipping Company A"/>
    <s v="Sven Mortensen"/>
    <s v="123 9th Street"/>
    <s v="Salt Lake City"/>
    <s v="UT"/>
    <n v="99999"/>
    <s v="FRANCE"/>
    <s v="Chèque"/>
    <s v="Ravioli"/>
    <x v="6"/>
    <n v="19.5"/>
    <n v="82"/>
    <x v="99"/>
    <n v="153.50399999999999"/>
    <x v="11"/>
  </r>
  <r>
    <n v="1117"/>
    <x v="62"/>
    <n v="9"/>
    <x v="10"/>
    <s v="123 9th Street"/>
    <s v="Salt Lake City"/>
    <s v="UT"/>
    <n v="99999"/>
    <x v="9"/>
    <x v="6"/>
    <x v="0"/>
    <d v="2014-05-11T00:00:00"/>
    <s v="Shipping Company A"/>
    <s v="Sven Mortensen"/>
    <s v="123 9th Street"/>
    <s v="Salt Lake City"/>
    <s v="UT"/>
    <n v="99999"/>
    <s v="FRANCE"/>
    <s v="Chèque"/>
    <s v="Mozzarella"/>
    <x v="11"/>
    <n v="34.799999999999997"/>
    <n v="37"/>
    <x v="100"/>
    <n v="132.62279999999998"/>
    <x v="17"/>
  </r>
  <r>
    <n v="1118"/>
    <x v="53"/>
    <n v="6"/>
    <x v="6"/>
    <s v="123 6th Street"/>
    <s v="Milwaukee"/>
    <s v="WI"/>
    <n v="99999"/>
    <x v="6"/>
    <x v="4"/>
    <x v="3"/>
    <d v="2014-05-08T00:00:00"/>
    <s v="Shipping Company B"/>
    <s v="Francisco Pérez-Olaeta"/>
    <s v="123 6th Street"/>
    <s v="Milwaukee"/>
    <s v="WI"/>
    <n v="99999"/>
    <s v="FRANCE"/>
    <s v="CB"/>
    <s v="Beer"/>
    <x v="0"/>
    <n v="14"/>
    <n v="84"/>
    <x v="101"/>
    <n v="112.896"/>
    <x v="7"/>
  </r>
  <r>
    <n v="1119"/>
    <x v="54"/>
    <n v="8"/>
    <x v="3"/>
    <s v="123 8th Street"/>
    <s v="Portland"/>
    <s v="OR"/>
    <n v="99999"/>
    <x v="3"/>
    <x v="2"/>
    <x v="3"/>
    <d v="2014-05-10T00:00:00"/>
    <s v="Shipping Company B"/>
    <s v="Elizabeth Andersen"/>
    <s v="123 8th Street"/>
    <s v="Portland"/>
    <s v="OR"/>
    <n v="99999"/>
    <s v="FRANCE"/>
    <s v="Chèque"/>
    <s v="Curry Sauce"/>
    <x v="5"/>
    <n v="40"/>
    <n v="73"/>
    <x v="102"/>
    <n v="283.24"/>
    <x v="4"/>
  </r>
  <r>
    <n v="1120"/>
    <x v="60"/>
    <n v="8"/>
    <x v="3"/>
    <s v="123 8th Street"/>
    <s v="Portland"/>
    <s v="OR"/>
    <n v="99999"/>
    <x v="3"/>
    <x v="2"/>
    <x v="3"/>
    <d v="2014-05-10T00:00:00"/>
    <s v="Shipping Company B"/>
    <s v="Elizabeth Andersen"/>
    <s v="123 8th Street"/>
    <s v="Portland"/>
    <s v="OR"/>
    <n v="99999"/>
    <s v="FRANCE"/>
    <s v="Chèque"/>
    <s v="Chocolate Biscuits Mix"/>
    <x v="2"/>
    <n v="9.1999999999999993"/>
    <n v="51"/>
    <x v="103"/>
    <n v="44.573999999999998"/>
    <x v="16"/>
  </r>
  <r>
    <n v="1376"/>
    <x v="56"/>
    <n v="4"/>
    <x v="1"/>
    <s v="123 4th Street"/>
    <s v="New York"/>
    <s v="NY"/>
    <n v="99999"/>
    <x v="1"/>
    <x v="1"/>
    <x v="1"/>
    <d v="2014-12-06T00:00:00"/>
    <s v="Shipping Company C"/>
    <s v="Christina Lee"/>
    <s v="123 4th Street"/>
    <s v="New York"/>
    <s v="NY"/>
    <n v="99999"/>
    <s v="FRANCE"/>
    <s v="Chèque"/>
    <s v="Chocolate Biscuits Mix"/>
    <x v="2"/>
    <n v="9.1999999999999993"/>
    <n v="80"/>
    <x v="104"/>
    <n v="72.864000000000004"/>
    <x v="1"/>
  </r>
  <r>
    <n v="1295"/>
    <x v="47"/>
    <n v="28"/>
    <x v="7"/>
    <s v="789 28th Street"/>
    <s v="Memphis"/>
    <s v="TN"/>
    <n v="99999"/>
    <x v="7"/>
    <x v="5"/>
    <x v="2"/>
    <d v="2014-10-30T00:00:00"/>
    <s v="Shipping Company C"/>
    <s v="Amritansh Raghav"/>
    <s v="789 28th Street"/>
    <s v="Memphis"/>
    <s v="TN"/>
    <n v="99999"/>
    <s v="FRANCE"/>
    <s v="CB"/>
    <s v="Clam Chowder"/>
    <x v="4"/>
    <n v="9.65"/>
    <n v="44"/>
    <x v="105"/>
    <n v="44.158400000000007"/>
    <x v="8"/>
  </r>
  <r>
    <n v="1296"/>
    <x v="47"/>
    <n v="28"/>
    <x v="7"/>
    <s v="789 28th Street"/>
    <s v="Memphis"/>
    <s v="TN"/>
    <n v="99999"/>
    <x v="7"/>
    <x v="5"/>
    <x v="2"/>
    <d v="2014-10-30T00:00:00"/>
    <s v="Shipping Company C"/>
    <s v="Amritansh Raghav"/>
    <s v="789 28th Street"/>
    <s v="Memphis"/>
    <s v="TN"/>
    <n v="99999"/>
    <s v="FRANCE"/>
    <s v="CB"/>
    <s v="Crab Meat"/>
    <x v="9"/>
    <n v="18.399999999999999"/>
    <n v="24"/>
    <x v="106"/>
    <n v="42.835199999999993"/>
    <x v="8"/>
  </r>
  <r>
    <n v="1325"/>
    <x v="47"/>
    <n v="28"/>
    <x v="7"/>
    <s v="789 28th Street"/>
    <s v="Memphis"/>
    <s v="TN"/>
    <n v="99999"/>
    <x v="7"/>
    <x v="5"/>
    <x v="2"/>
    <d v="2014-10-30T00:00:00"/>
    <s v="Shipping Company C"/>
    <s v="Amritansh Raghav"/>
    <s v="789 28th Street"/>
    <s v="Memphis"/>
    <s v="TN"/>
    <n v="99999"/>
    <s v="FRANCE"/>
    <s v="CB"/>
    <s v="Coffee"/>
    <x v="0"/>
    <n v="46"/>
    <n v="34"/>
    <x v="107"/>
    <n v="157.964"/>
    <x v="8"/>
  </r>
  <r>
    <n v="1125"/>
    <x v="51"/>
    <n v="29"/>
    <x v="4"/>
    <s v="789 29th Street"/>
    <s v="Denver"/>
    <s v="CO"/>
    <n v="99999"/>
    <x v="4"/>
    <x v="3"/>
    <x v="0"/>
    <d v="2014-05-31T00:00:00"/>
    <s v="Shipping Company B"/>
    <s v="Soo Jung Lee"/>
    <s v="789 29th Street"/>
    <s v="Denver"/>
    <s v="CO"/>
    <n v="99999"/>
    <s v="FRANCE"/>
    <s v="Chèque"/>
    <s v="Beer"/>
    <x v="0"/>
    <n v="14"/>
    <n v="21"/>
    <x v="108"/>
    <n v="30.870000000000005"/>
    <x v="5"/>
  </r>
  <r>
    <n v="1126"/>
    <x v="53"/>
    <n v="6"/>
    <x v="6"/>
    <s v="123 6th Street"/>
    <s v="Milwaukee"/>
    <s v="WI"/>
    <n v="99999"/>
    <x v="6"/>
    <x v="4"/>
    <x v="3"/>
    <d v="2014-05-08T00:00:00"/>
    <s v="Shipping Company C"/>
    <s v="Francisco Pérez-Olaeta"/>
    <s v="123 6th Street"/>
    <s v="Milwaukee"/>
    <s v="WI"/>
    <n v="99999"/>
    <s v="FRANCE"/>
    <s v="Chèque"/>
    <s v="Chocolate"/>
    <x v="3"/>
    <n v="12.75"/>
    <n v="19"/>
    <x v="109"/>
    <n v="24.46725"/>
    <x v="7"/>
  </r>
  <r>
    <n v="1406"/>
    <x v="56"/>
    <n v="4"/>
    <x v="1"/>
    <s v="123 4th Street"/>
    <s v="New York"/>
    <s v="NY"/>
    <n v="99999"/>
    <x v="1"/>
    <x v="1"/>
    <x v="1"/>
    <d v="2014-12-06T00:00:00"/>
    <s v="Shipping Company A"/>
    <s v="Christina Lee"/>
    <s v="123 4th Street"/>
    <s v="New York"/>
    <s v="NY"/>
    <n v="99999"/>
    <s v="FRANCE"/>
    <s v="CB"/>
    <s v="Marmalade"/>
    <x v="7"/>
    <n v="81"/>
    <n v="38"/>
    <x v="110"/>
    <n v="292.41000000000003"/>
    <x v="1"/>
  </r>
  <r>
    <n v="1407"/>
    <x v="56"/>
    <n v="4"/>
    <x v="1"/>
    <s v="123 4th Street"/>
    <s v="New York"/>
    <s v="NY"/>
    <n v="99999"/>
    <x v="1"/>
    <x v="1"/>
    <x v="1"/>
    <d v="2014-12-06T00:00:00"/>
    <s v="Shipping Company A"/>
    <s v="Christina Lee"/>
    <s v="123 4th Street"/>
    <s v="New York"/>
    <s v="NY"/>
    <n v="99999"/>
    <s v="FRANCE"/>
    <s v="CB"/>
    <s v="Long Grain Rice"/>
    <x v="8"/>
    <n v="7"/>
    <n v="42"/>
    <x v="108"/>
    <n v="29.106000000000002"/>
    <x v="1"/>
  </r>
  <r>
    <n v="1131"/>
    <x v="54"/>
    <n v="8"/>
    <x v="3"/>
    <s v="123 8th Street"/>
    <s v="Portland"/>
    <s v="OR"/>
    <n v="99999"/>
    <x v="3"/>
    <x v="2"/>
    <x v="3"/>
    <d v="2014-05-10T00:00:00"/>
    <s v="Shipping Company C"/>
    <s v="Elizabeth Andersen"/>
    <s v="123 8th Street"/>
    <s v="Portland"/>
    <s v="OR"/>
    <n v="99999"/>
    <s v="FRANCE"/>
    <s v="CB"/>
    <s v="Mozzarella"/>
    <x v="11"/>
    <n v="34.799999999999997"/>
    <n v="22"/>
    <x v="111"/>
    <n v="75.02879999999999"/>
    <x v="4"/>
  </r>
  <r>
    <n v="1134"/>
    <x v="52"/>
    <n v="3"/>
    <x v="5"/>
    <s v="123 3rd Street"/>
    <s v="Los Angelas"/>
    <s v="CA"/>
    <n v="99999"/>
    <x v="5"/>
    <x v="0"/>
    <x v="0"/>
    <d v="2014-05-05T00:00:00"/>
    <s v="Shipping Company B"/>
    <s v="Thomas Axerr"/>
    <s v="123 3rd Street"/>
    <s v="Los Angelas"/>
    <s v="CA"/>
    <n v="99999"/>
    <s v="FRANCE"/>
    <s v="Espèce"/>
    <s v="Syrup"/>
    <x v="12"/>
    <n v="10"/>
    <n v="82"/>
    <x v="112"/>
    <n v="85.28"/>
    <x v="6"/>
  </r>
  <r>
    <n v="1135"/>
    <x v="52"/>
    <n v="3"/>
    <x v="5"/>
    <s v="123 3rd Street"/>
    <s v="Los Angelas"/>
    <s v="CA"/>
    <n v="99999"/>
    <x v="5"/>
    <x v="0"/>
    <x v="0"/>
    <d v="2014-05-05T00:00:00"/>
    <s v="Shipping Company B"/>
    <s v="Thomas Axerr"/>
    <s v="123 3rd Street"/>
    <s v="Los Angelas"/>
    <s v="CA"/>
    <n v="99999"/>
    <s v="FRANCE"/>
    <s v="Espèce"/>
    <s v="Curry Sauce"/>
    <x v="5"/>
    <n v="40"/>
    <n v="98"/>
    <x v="113"/>
    <n v="411.6"/>
    <x v="6"/>
  </r>
  <r>
    <n v="1138"/>
    <x v="63"/>
    <n v="7"/>
    <x v="8"/>
    <s v="123 7th Street"/>
    <s v="Boise"/>
    <s v="ID"/>
    <n v="99999"/>
    <x v="8"/>
    <x v="2"/>
    <x v="3"/>
    <m/>
    <m/>
    <s v="Ming-Yang Xie"/>
    <s v="123 7th Street"/>
    <s v="Boise"/>
    <s v="ID"/>
    <n v="99999"/>
    <s v="FRANCE"/>
    <m/>
    <s v="Coffee"/>
    <x v="0"/>
    <n v="46"/>
    <n v="71"/>
    <x v="114"/>
    <n v="310.27"/>
    <x v="9"/>
  </r>
  <r>
    <n v="1431"/>
    <x v="56"/>
    <n v="4"/>
    <x v="1"/>
    <s v="123 4th Street"/>
    <s v="New York"/>
    <s v="NY"/>
    <n v="99999"/>
    <x v="1"/>
    <x v="1"/>
    <x v="1"/>
    <m/>
    <m/>
    <s v="Christina Lee"/>
    <s v="123 4th Street"/>
    <s v="New York"/>
    <s v="NY"/>
    <n v="99999"/>
    <s v="FRANCE"/>
    <m/>
    <s v="Gnocchi"/>
    <x v="6"/>
    <n v="38"/>
    <n v="59"/>
    <x v="115"/>
    <n v="226.44200000000001"/>
    <x v="1"/>
  </r>
  <r>
    <n v="1015"/>
    <x v="64"/>
    <n v="10"/>
    <x v="11"/>
    <s v="123 10th Street"/>
    <s v="Chicago"/>
    <s v="IL"/>
    <n v="99999"/>
    <x v="10"/>
    <x v="7"/>
    <x v="1"/>
    <d v="2014-02-12T00:00:00"/>
    <s v="Shipping Company B"/>
    <s v="Roland Wacker"/>
    <s v="123 10th Street"/>
    <s v="Chicago"/>
    <s v="IL"/>
    <n v="99999"/>
    <s v="FRANCE"/>
    <s v="CB"/>
    <s v="Green Tea"/>
    <x v="0"/>
    <n v="2.99"/>
    <n v="90"/>
    <x v="116"/>
    <n v="27.717300000000005"/>
    <x v="18"/>
  </r>
  <r>
    <n v="1017"/>
    <x v="64"/>
    <n v="10"/>
    <x v="11"/>
    <s v="123 10th Street"/>
    <s v="Chicago"/>
    <s v="IL"/>
    <n v="99999"/>
    <x v="10"/>
    <x v="7"/>
    <x v="1"/>
    <d v="2014-01-12T00:00:00"/>
    <s v="Shipping Company A"/>
    <s v="Roland Wacker"/>
    <s v="123 10th Street"/>
    <s v="Chicago"/>
    <s v="IL"/>
    <n v="99999"/>
    <s v="FRANCE"/>
    <m/>
    <s v="Boysenberry Spread"/>
    <x v="7"/>
    <n v="25"/>
    <n v="34"/>
    <x v="117"/>
    <n v="80.75"/>
    <x v="18"/>
  </r>
  <r>
    <n v="1336"/>
    <x v="65"/>
    <n v="28"/>
    <x v="7"/>
    <s v="789 28th Street"/>
    <s v="Memphis"/>
    <s v="TN"/>
    <n v="99999"/>
    <x v="7"/>
    <x v="5"/>
    <x v="2"/>
    <d v="2014-11-30T00:00:00"/>
    <s v="Shipping Company C"/>
    <s v="Amritansh Raghav"/>
    <s v="789 28th Street"/>
    <s v="Memphis"/>
    <s v="TN"/>
    <n v="99999"/>
    <s v="FRANCE"/>
    <s v="CB"/>
    <s v="Clam Chowder"/>
    <x v="4"/>
    <n v="9.65"/>
    <n v="46"/>
    <x v="118"/>
    <n v="45.721700000000006"/>
    <x v="8"/>
  </r>
  <r>
    <n v="1337"/>
    <x v="65"/>
    <n v="28"/>
    <x v="7"/>
    <s v="789 28th Street"/>
    <s v="Memphis"/>
    <s v="TN"/>
    <n v="99999"/>
    <x v="7"/>
    <x v="5"/>
    <x v="2"/>
    <d v="2014-11-30T00:00:00"/>
    <s v="Shipping Company C"/>
    <s v="Amritansh Raghav"/>
    <s v="789 28th Street"/>
    <s v="Memphis"/>
    <s v="TN"/>
    <n v="99999"/>
    <s v="FRANCE"/>
    <s v="CB"/>
    <s v="Crab Meat"/>
    <x v="9"/>
    <n v="18.399999999999999"/>
    <n v="100"/>
    <x v="119"/>
    <n v="184"/>
    <x v="8"/>
  </r>
  <r>
    <n v="1144"/>
    <x v="66"/>
    <n v="1"/>
    <x v="9"/>
    <s v="123 1st Street"/>
    <s v="Seattle"/>
    <s v="WA"/>
    <n v="99999"/>
    <x v="8"/>
    <x v="2"/>
    <x v="3"/>
    <m/>
    <m/>
    <s v="Anna Bedecs"/>
    <s v="123 1st Street"/>
    <s v="Seattle"/>
    <s v="WA"/>
    <n v="99999"/>
    <s v="FRANCE"/>
    <m/>
    <s v="Chai"/>
    <x v="0"/>
    <n v="18"/>
    <n v="33"/>
    <x v="120"/>
    <n v="58.212000000000003"/>
    <x v="10"/>
  </r>
  <r>
    <n v="1145"/>
    <x v="66"/>
    <n v="1"/>
    <x v="9"/>
    <s v="123 1st Street"/>
    <s v="Seattle"/>
    <s v="WA"/>
    <n v="99999"/>
    <x v="8"/>
    <x v="2"/>
    <x v="3"/>
    <m/>
    <m/>
    <s v="Anna Bedecs"/>
    <s v="123 1st Street"/>
    <s v="Seattle"/>
    <s v="WA"/>
    <n v="99999"/>
    <s v="FRANCE"/>
    <m/>
    <s v="Coffee"/>
    <x v="0"/>
    <n v="46"/>
    <n v="22"/>
    <x v="121"/>
    <n v="101.2"/>
    <x v="10"/>
  </r>
  <r>
    <n v="1146"/>
    <x v="66"/>
    <n v="1"/>
    <x v="9"/>
    <s v="123 1st Street"/>
    <s v="Seattle"/>
    <s v="WA"/>
    <n v="99999"/>
    <x v="8"/>
    <x v="2"/>
    <x v="3"/>
    <m/>
    <m/>
    <s v="Anna Bedecs"/>
    <s v="123 1st Street"/>
    <s v="Seattle"/>
    <s v="WA"/>
    <n v="99999"/>
    <s v="FRANCE"/>
    <m/>
    <s v="Green Tea"/>
    <x v="0"/>
    <n v="2.99"/>
    <n v="51"/>
    <x v="122"/>
    <n v="14.944020000000002"/>
    <x v="10"/>
  </r>
  <r>
    <n v="1366"/>
    <x v="65"/>
    <n v="28"/>
    <x v="7"/>
    <s v="789 28th Street"/>
    <s v="Memphis"/>
    <s v="TN"/>
    <n v="99999"/>
    <x v="7"/>
    <x v="5"/>
    <x v="2"/>
    <d v="2014-11-30T00:00:00"/>
    <s v="Shipping Company C"/>
    <s v="Amritansh Raghav"/>
    <s v="789 28th Street"/>
    <s v="Memphis"/>
    <s v="TN"/>
    <n v="99999"/>
    <s v="FRANCE"/>
    <s v="CB"/>
    <s v="Coffee"/>
    <x v="0"/>
    <n v="46"/>
    <n v="57"/>
    <x v="123"/>
    <n v="272.68799999999999"/>
    <x v="8"/>
  </r>
  <r>
    <n v="1380"/>
    <x v="67"/>
    <n v="28"/>
    <x v="7"/>
    <s v="789 28th Street"/>
    <s v="Memphis"/>
    <s v="TN"/>
    <n v="99999"/>
    <x v="7"/>
    <x v="5"/>
    <x v="2"/>
    <d v="2014-12-30T00:00:00"/>
    <s v="Shipping Company C"/>
    <s v="Amritansh Raghav"/>
    <s v="789 28th Street"/>
    <s v="Memphis"/>
    <s v="TN"/>
    <n v="99999"/>
    <s v="FRANCE"/>
    <s v="Chèque"/>
    <s v="Coffee"/>
    <x v="0"/>
    <n v="46"/>
    <n v="16"/>
    <x v="104"/>
    <n v="73.600000000000009"/>
    <x v="8"/>
  </r>
  <r>
    <n v="1149"/>
    <x v="68"/>
    <n v="9"/>
    <x v="10"/>
    <s v="123 9th Street"/>
    <s v="Salt Lake City"/>
    <s v="UT"/>
    <n v="99999"/>
    <x v="9"/>
    <x v="6"/>
    <x v="0"/>
    <d v="2014-06-11T00:00:00"/>
    <s v="Shipping Company A"/>
    <s v="Sven Mortensen"/>
    <s v="123 9th Street"/>
    <s v="Salt Lake City"/>
    <s v="UT"/>
    <n v="99999"/>
    <s v="FRANCE"/>
    <s v="Chèque"/>
    <s v="Ravioli"/>
    <x v="6"/>
    <n v="19.5"/>
    <n v="27"/>
    <x v="124"/>
    <n v="51.070500000000003"/>
    <x v="11"/>
  </r>
  <r>
    <n v="1150"/>
    <x v="68"/>
    <n v="9"/>
    <x v="10"/>
    <s v="123 9th Street"/>
    <s v="Salt Lake City"/>
    <s v="UT"/>
    <n v="99999"/>
    <x v="9"/>
    <x v="6"/>
    <x v="0"/>
    <d v="2014-06-11T00:00:00"/>
    <s v="Shipping Company A"/>
    <s v="Sven Mortensen"/>
    <s v="123 9th Street"/>
    <s v="Salt Lake City"/>
    <s v="UT"/>
    <n v="99999"/>
    <s v="FRANCE"/>
    <s v="Chèque"/>
    <s v="Mozzarella"/>
    <x v="11"/>
    <n v="34.799999999999997"/>
    <n v="88"/>
    <x v="125"/>
    <n v="303.17759999999993"/>
    <x v="11"/>
  </r>
  <r>
    <n v="1151"/>
    <x v="69"/>
    <n v="6"/>
    <x v="6"/>
    <s v="123 6th Street"/>
    <s v="Milwaukee"/>
    <s v="WI"/>
    <n v="99999"/>
    <x v="6"/>
    <x v="4"/>
    <x v="3"/>
    <d v="2014-06-08T00:00:00"/>
    <s v="Shipping Company B"/>
    <s v="Francisco Pérez-Olaeta"/>
    <s v="123 6th Street"/>
    <s v="Milwaukee"/>
    <s v="WI"/>
    <n v="99999"/>
    <s v="FRANCE"/>
    <s v="CB"/>
    <s v="Beer"/>
    <x v="0"/>
    <n v="14"/>
    <n v="65"/>
    <x v="126"/>
    <n v="95.55"/>
    <x v="7"/>
  </r>
  <r>
    <n v="1152"/>
    <x v="70"/>
    <n v="8"/>
    <x v="3"/>
    <s v="123 8th Street"/>
    <s v="Portland"/>
    <s v="OR"/>
    <n v="99999"/>
    <x v="3"/>
    <x v="2"/>
    <x v="3"/>
    <d v="2014-06-10T00:00:00"/>
    <s v="Shipping Company B"/>
    <s v="Elizabeth Andersen"/>
    <s v="123 8th Street"/>
    <s v="Portland"/>
    <s v="OR"/>
    <n v="99999"/>
    <s v="FRANCE"/>
    <s v="Chèque"/>
    <s v="Curry Sauce"/>
    <x v="5"/>
    <n v="40"/>
    <n v="38"/>
    <x v="127"/>
    <n v="148.96"/>
    <x v="4"/>
  </r>
  <r>
    <n v="1153"/>
    <x v="70"/>
    <n v="8"/>
    <x v="3"/>
    <s v="123 8th Street"/>
    <s v="Portland"/>
    <s v="OR"/>
    <n v="99999"/>
    <x v="3"/>
    <x v="2"/>
    <x v="3"/>
    <d v="2014-06-10T00:00:00"/>
    <s v="Shipping Company B"/>
    <s v="Elizabeth Andersen"/>
    <s v="123 8th Street"/>
    <s v="Portland"/>
    <s v="OR"/>
    <n v="99999"/>
    <s v="FRANCE"/>
    <s v="Chèque"/>
    <s v="Chocolate Biscuits Mix"/>
    <x v="2"/>
    <n v="9.1999999999999993"/>
    <n v="80"/>
    <x v="104"/>
    <n v="70.656000000000006"/>
    <x v="4"/>
  </r>
  <r>
    <n v="1018"/>
    <x v="64"/>
    <n v="10"/>
    <x v="11"/>
    <s v="123 10th Street"/>
    <s v="Chicago"/>
    <s v="IL"/>
    <n v="99999"/>
    <x v="10"/>
    <x v="7"/>
    <x v="1"/>
    <d v="2014-01-12T00:00:00"/>
    <s v="Shipping Company A"/>
    <s v="Roland Wacker"/>
    <s v="123 10th Street"/>
    <s v="Chicago"/>
    <s v="IL"/>
    <n v="99999"/>
    <s v="FRANCE"/>
    <m/>
    <s v="Cajun Seasoning"/>
    <x v="12"/>
    <n v="22"/>
    <n v="17"/>
    <x v="128"/>
    <n v="35.903999999999996"/>
    <x v="18"/>
  </r>
  <r>
    <n v="1392"/>
    <x v="67"/>
    <n v="28"/>
    <x v="7"/>
    <s v="789 28th Street"/>
    <s v="Memphis"/>
    <s v="TN"/>
    <n v="99999"/>
    <x v="7"/>
    <x v="5"/>
    <x v="2"/>
    <d v="2014-12-30T00:00:00"/>
    <s v="Shipping Company C"/>
    <s v="Amritansh Raghav"/>
    <s v="789 28th Street"/>
    <s v="Memphis"/>
    <s v="TN"/>
    <n v="99999"/>
    <s v="FRANCE"/>
    <s v="CB"/>
    <s v="Clam Chowder"/>
    <x v="4"/>
    <n v="9.65"/>
    <n v="98"/>
    <x v="129"/>
    <n v="96.461400000000012"/>
    <x v="8"/>
  </r>
  <r>
    <n v="1393"/>
    <x v="67"/>
    <n v="28"/>
    <x v="7"/>
    <s v="789 28th Street"/>
    <s v="Memphis"/>
    <s v="TN"/>
    <n v="99999"/>
    <x v="7"/>
    <x v="5"/>
    <x v="2"/>
    <d v="2014-12-30T00:00:00"/>
    <s v="Shipping Company C"/>
    <s v="Amritansh Raghav"/>
    <s v="789 28th Street"/>
    <s v="Memphis"/>
    <s v="TN"/>
    <n v="99999"/>
    <s v="FRANCE"/>
    <s v="CB"/>
    <s v="Crab Meat"/>
    <x v="9"/>
    <n v="18.399999999999999"/>
    <n v="86"/>
    <x v="130"/>
    <n v="155.0752"/>
    <x v="8"/>
  </r>
  <r>
    <n v="1422"/>
    <x v="67"/>
    <n v="28"/>
    <x v="7"/>
    <s v="789 28th Street"/>
    <s v="Memphis"/>
    <s v="TN"/>
    <n v="99999"/>
    <x v="7"/>
    <x v="5"/>
    <x v="2"/>
    <d v="2014-12-30T00:00:00"/>
    <s v="Shipping Company C"/>
    <s v="Amritansh Raghav"/>
    <s v="789 28th Street"/>
    <s v="Memphis"/>
    <s v="TN"/>
    <n v="99999"/>
    <s v="FRANCE"/>
    <s v="CB"/>
    <s v="Coffee"/>
    <x v="0"/>
    <n v="46"/>
    <n v="43"/>
    <x v="131"/>
    <n v="197.8"/>
    <x v="8"/>
  </r>
  <r>
    <n v="1158"/>
    <x v="71"/>
    <n v="29"/>
    <x v="4"/>
    <s v="789 29th Street"/>
    <s v="Denver"/>
    <s v="CO"/>
    <n v="99999"/>
    <x v="4"/>
    <x v="3"/>
    <x v="0"/>
    <d v="2014-07-01T00:00:00"/>
    <s v="Shipping Company B"/>
    <s v="Soo Jung Lee"/>
    <s v="789 29th Street"/>
    <s v="Denver"/>
    <s v="CO"/>
    <n v="99999"/>
    <s v="FRANCE"/>
    <s v="Chèque"/>
    <s v="Beer"/>
    <x v="0"/>
    <n v="14"/>
    <n v="79"/>
    <x v="132"/>
    <n v="113.91800000000001"/>
    <x v="5"/>
  </r>
  <r>
    <n v="1159"/>
    <x v="69"/>
    <n v="6"/>
    <x v="6"/>
    <s v="123 6th Street"/>
    <s v="Milwaukee"/>
    <s v="WI"/>
    <n v="99999"/>
    <x v="6"/>
    <x v="4"/>
    <x v="3"/>
    <d v="2014-06-08T00:00:00"/>
    <s v="Shipping Company C"/>
    <s v="Francisco Pérez-Olaeta"/>
    <s v="123 6th Street"/>
    <s v="Milwaukee"/>
    <s v="WI"/>
    <n v="99999"/>
    <s v="FRANCE"/>
    <s v="Chèque"/>
    <s v="Chocolate"/>
    <x v="3"/>
    <n v="12.75"/>
    <n v="44"/>
    <x v="133"/>
    <n v="57.222000000000001"/>
    <x v="7"/>
  </r>
  <r>
    <n v="1019"/>
    <x v="72"/>
    <n v="10"/>
    <x v="11"/>
    <s v="123 10th Street"/>
    <s v="Chicago"/>
    <s v="IL"/>
    <n v="99999"/>
    <x v="10"/>
    <x v="7"/>
    <x v="1"/>
    <d v="2014-01-12T00:00:00"/>
    <s v="Shipping Company A"/>
    <s v="Roland Wacker"/>
    <s v="123 10th Street"/>
    <s v="Chicago"/>
    <s v="IL"/>
    <n v="99999"/>
    <s v="FRANCE"/>
    <m/>
    <s v="Chocolate Biscuits Mix"/>
    <x v="2"/>
    <n v="9.1999999999999993"/>
    <n v="44"/>
    <x v="134"/>
    <n v="42.099199999999996"/>
    <x v="19"/>
  </r>
  <r>
    <n v="1036"/>
    <x v="73"/>
    <n v="10"/>
    <x v="11"/>
    <s v="123 10th Street"/>
    <s v="Chicago"/>
    <s v="IL"/>
    <n v="99999"/>
    <x v="10"/>
    <x v="7"/>
    <x v="1"/>
    <d v="2014-02-12T00:00:00"/>
    <s v="Shipping Company B"/>
    <s v="Roland Wacker"/>
    <s v="123 10th Street"/>
    <s v="Chicago"/>
    <s v="IL"/>
    <n v="99999"/>
    <s v="FRANCE"/>
    <s v="CB"/>
    <s v="Almonds"/>
    <x v="1"/>
    <n v="10"/>
    <n v="47"/>
    <x v="135"/>
    <n v="48.88"/>
    <x v="18"/>
  </r>
  <r>
    <n v="1164"/>
    <x v="70"/>
    <n v="8"/>
    <x v="3"/>
    <s v="123 8th Street"/>
    <s v="Portland"/>
    <s v="OR"/>
    <n v="99999"/>
    <x v="3"/>
    <x v="2"/>
    <x v="3"/>
    <d v="2014-06-10T00:00:00"/>
    <s v="Shipping Company C"/>
    <s v="Elizabeth Andersen"/>
    <s v="123 8th Street"/>
    <s v="Portland"/>
    <s v="OR"/>
    <n v="99999"/>
    <s v="FRANCE"/>
    <s v="CB"/>
    <s v="Mozzarella"/>
    <x v="11"/>
    <n v="34.799999999999997"/>
    <n v="30"/>
    <x v="136"/>
    <n v="109.62"/>
    <x v="4"/>
  </r>
  <r>
    <n v="1167"/>
    <x v="74"/>
    <n v="3"/>
    <x v="5"/>
    <s v="123 3rd Street"/>
    <s v="Los Angelas"/>
    <s v="CA"/>
    <n v="99999"/>
    <x v="5"/>
    <x v="0"/>
    <x v="0"/>
    <d v="2014-06-05T00:00:00"/>
    <s v="Shipping Company B"/>
    <s v="Thomas Axerr"/>
    <s v="123 3rd Street"/>
    <s v="Los Angelas"/>
    <s v="CA"/>
    <n v="99999"/>
    <s v="FRANCE"/>
    <s v="Espèce"/>
    <s v="Syrup"/>
    <x v="12"/>
    <n v="10"/>
    <n v="24"/>
    <x v="137"/>
    <n v="25.200000000000003"/>
    <x v="6"/>
  </r>
  <r>
    <n v="1168"/>
    <x v="74"/>
    <n v="3"/>
    <x v="5"/>
    <s v="123 3rd Street"/>
    <s v="Los Angelas"/>
    <s v="CA"/>
    <n v="99999"/>
    <x v="5"/>
    <x v="0"/>
    <x v="0"/>
    <d v="2014-06-05T00:00:00"/>
    <s v="Shipping Company B"/>
    <s v="Thomas Axerr"/>
    <s v="123 3rd Street"/>
    <s v="Los Angelas"/>
    <s v="CA"/>
    <n v="99999"/>
    <s v="FRANCE"/>
    <s v="Espèce"/>
    <s v="Curry Sauce"/>
    <x v="5"/>
    <n v="40"/>
    <n v="28"/>
    <x v="138"/>
    <n v="109.75999999999999"/>
    <x v="6"/>
  </r>
  <r>
    <n v="1038"/>
    <x v="73"/>
    <n v="10"/>
    <x v="11"/>
    <s v="123 10th Street"/>
    <s v="Chicago"/>
    <s v="IL"/>
    <n v="99999"/>
    <x v="10"/>
    <x v="7"/>
    <x v="1"/>
    <m/>
    <s v="Shipping Company A"/>
    <s v="Roland Wacker"/>
    <s v="123 10th Street"/>
    <s v="Chicago"/>
    <s v="IL"/>
    <n v="99999"/>
    <s v="FRANCE"/>
    <m/>
    <s v="Dried Plums"/>
    <x v="1"/>
    <n v="3.5"/>
    <n v="49"/>
    <x v="139"/>
    <n v="16.464000000000002"/>
    <x v="18"/>
  </r>
  <r>
    <n v="1075"/>
    <x v="75"/>
    <n v="10"/>
    <x v="11"/>
    <s v="123 10th Street"/>
    <s v="Chicago"/>
    <s v="IL"/>
    <n v="99999"/>
    <x v="10"/>
    <x v="7"/>
    <x v="1"/>
    <d v="2014-03-12T00:00:00"/>
    <s v="Shipping Company B"/>
    <s v="Roland Wacker"/>
    <s v="123 10th Street"/>
    <s v="Chicago"/>
    <s v="IL"/>
    <n v="99999"/>
    <s v="FRANCE"/>
    <s v="CB"/>
    <s v="Almonds"/>
    <x v="1"/>
    <n v="10"/>
    <n v="55"/>
    <x v="140"/>
    <n v="55"/>
    <x v="20"/>
  </r>
  <r>
    <n v="1020"/>
    <x v="76"/>
    <n v="11"/>
    <x v="12"/>
    <s v="123 11th Street"/>
    <s v="Miami"/>
    <s v="FL"/>
    <n v="99999"/>
    <x v="11"/>
    <x v="5"/>
    <x v="2"/>
    <m/>
    <s v="Shipping Company C"/>
    <s v="Peter Krschne"/>
    <s v="123 11th Street"/>
    <s v="Miami"/>
    <s v="FL"/>
    <n v="99999"/>
    <s v="FRANCE"/>
    <m/>
    <s v="Dried Plums"/>
    <x v="1"/>
    <n v="3.5"/>
    <n v="81"/>
    <x v="141"/>
    <n v="27.499500000000001"/>
    <x v="21"/>
  </r>
  <r>
    <n v="1176"/>
    <x v="66"/>
    <n v="1"/>
    <x v="9"/>
    <s v="123 1st Street"/>
    <s v="Seattle"/>
    <s v="WA"/>
    <n v="99999"/>
    <x v="8"/>
    <x v="2"/>
    <x v="3"/>
    <m/>
    <s v="Shipping Company C"/>
    <s v="Anna Bedecs"/>
    <s v="123 1st Street"/>
    <s v="Seattle"/>
    <s v="WA"/>
    <n v="99999"/>
    <s v="FRANCE"/>
    <m/>
    <s v="Crab Meat"/>
    <x v="9"/>
    <n v="18.399999999999999"/>
    <n v="71"/>
    <x v="142"/>
    <n v="137.172"/>
    <x v="10"/>
  </r>
  <r>
    <n v="1021"/>
    <x v="76"/>
    <n v="11"/>
    <x v="12"/>
    <s v="123 11th Street"/>
    <s v="Miami"/>
    <s v="FL"/>
    <n v="99999"/>
    <x v="11"/>
    <x v="5"/>
    <x v="2"/>
    <m/>
    <s v="Shipping Company C"/>
    <s v="Peter Krschne"/>
    <s v="123 11th Street"/>
    <s v="Miami"/>
    <s v="FL"/>
    <n v="99999"/>
    <s v="FRANCE"/>
    <m/>
    <s v="Green Tea"/>
    <x v="0"/>
    <n v="2.99"/>
    <n v="49"/>
    <x v="143"/>
    <n v="15.090530000000005"/>
    <x v="21"/>
  </r>
  <r>
    <n v="1178"/>
    <x v="68"/>
    <n v="9"/>
    <x v="10"/>
    <s v="123 9th Street"/>
    <s v="Salt Lake City"/>
    <s v="UT"/>
    <n v="99999"/>
    <x v="9"/>
    <x v="6"/>
    <x v="0"/>
    <d v="2014-06-11T00:00:00"/>
    <s v="Shipping Company A"/>
    <s v="Sven Mortensen"/>
    <s v="123 9th Street"/>
    <s v="Salt Lake City"/>
    <s v="UT"/>
    <n v="99999"/>
    <s v="FRANCE"/>
    <s v="Chèque"/>
    <s v="Clam Chowder"/>
    <x v="4"/>
    <n v="9.65"/>
    <n v="76"/>
    <x v="144"/>
    <n v="72.6066"/>
    <x v="11"/>
  </r>
  <r>
    <n v="1179"/>
    <x v="69"/>
    <n v="6"/>
    <x v="6"/>
    <s v="123 6th Street"/>
    <s v="Milwaukee"/>
    <s v="WI"/>
    <n v="99999"/>
    <x v="6"/>
    <x v="4"/>
    <x v="3"/>
    <d v="2014-06-08T00:00:00"/>
    <s v="Shipping Company B"/>
    <s v="Francisco Pérez-Olaeta"/>
    <s v="123 6th Street"/>
    <s v="Milwaukee"/>
    <s v="WI"/>
    <n v="99999"/>
    <s v="FRANCE"/>
    <s v="CB"/>
    <s v="Chocolate"/>
    <x v="3"/>
    <n v="12.75"/>
    <n v="96"/>
    <x v="145"/>
    <n v="123.62400000000001"/>
    <x v="7"/>
  </r>
  <r>
    <n v="1180"/>
    <x v="70"/>
    <n v="8"/>
    <x v="3"/>
    <s v="123 8th Street"/>
    <s v="Portland"/>
    <s v="OR"/>
    <n v="99999"/>
    <x v="3"/>
    <x v="2"/>
    <x v="3"/>
    <d v="2014-06-10T00:00:00"/>
    <s v="Shipping Company B"/>
    <s v="Elizabeth Andersen"/>
    <s v="123 8th Street"/>
    <s v="Portland"/>
    <s v="OR"/>
    <n v="99999"/>
    <s v="FRANCE"/>
    <s v="Chèque"/>
    <s v="Chocolate"/>
    <x v="3"/>
    <n v="12.75"/>
    <n v="92"/>
    <x v="146"/>
    <n v="116.12700000000001"/>
    <x v="4"/>
  </r>
  <r>
    <n v="1077"/>
    <x v="77"/>
    <n v="10"/>
    <x v="11"/>
    <s v="123 10th Street"/>
    <s v="Chicago"/>
    <s v="IL"/>
    <n v="99999"/>
    <x v="10"/>
    <x v="7"/>
    <x v="1"/>
    <m/>
    <s v="Shipping Company A"/>
    <s v="Roland Wacker"/>
    <s v="123 10th Street"/>
    <s v="Chicago"/>
    <s v="IL"/>
    <n v="99999"/>
    <s v="FRANCE"/>
    <m/>
    <s v="Dried Plums"/>
    <x v="1"/>
    <n v="3.5"/>
    <n v="21"/>
    <x v="147"/>
    <n v="7.3500000000000005"/>
    <x v="18"/>
  </r>
  <r>
    <n v="1039"/>
    <x v="78"/>
    <n v="11"/>
    <x v="12"/>
    <s v="123 11th Street"/>
    <s v="Miami"/>
    <s v="FL"/>
    <n v="99999"/>
    <x v="11"/>
    <x v="5"/>
    <x v="2"/>
    <m/>
    <s v="Shipping Company C"/>
    <s v="Peter Krschne"/>
    <s v="123 11th Street"/>
    <s v="Miami"/>
    <s v="FL"/>
    <n v="99999"/>
    <s v="FRANCE"/>
    <m/>
    <s v="Curry Sauce"/>
    <x v="5"/>
    <n v="40"/>
    <n v="72"/>
    <x v="43"/>
    <n v="285.12"/>
    <x v="21"/>
  </r>
  <r>
    <n v="1183"/>
    <x v="71"/>
    <n v="29"/>
    <x v="4"/>
    <s v="789 29th Street"/>
    <s v="Denver"/>
    <s v="CO"/>
    <n v="99999"/>
    <x v="4"/>
    <x v="3"/>
    <x v="0"/>
    <d v="2014-07-01T00:00:00"/>
    <s v="Shipping Company B"/>
    <s v="Soo Jung Lee"/>
    <s v="789 29th Street"/>
    <s v="Denver"/>
    <s v="CO"/>
    <n v="99999"/>
    <s v="FRANCE"/>
    <s v="Chèque"/>
    <s v="Fruit Cocktail"/>
    <x v="13"/>
    <n v="39"/>
    <n v="98"/>
    <x v="148"/>
    <n v="397.48800000000006"/>
    <x v="5"/>
  </r>
  <r>
    <n v="1184"/>
    <x v="69"/>
    <n v="6"/>
    <x v="6"/>
    <s v="123 6th Street"/>
    <s v="Milwaukee"/>
    <s v="WI"/>
    <n v="99999"/>
    <x v="6"/>
    <x v="4"/>
    <x v="3"/>
    <d v="2014-06-08T00:00:00"/>
    <s v="Shipping Company C"/>
    <s v="Francisco Pérez-Olaeta"/>
    <s v="123 6th Street"/>
    <s v="Milwaukee"/>
    <s v="WI"/>
    <n v="99999"/>
    <s v="FRANCE"/>
    <s v="Chèque"/>
    <s v="Dried Pears"/>
    <x v="1"/>
    <n v="30"/>
    <n v="46"/>
    <x v="66"/>
    <n v="135.24"/>
    <x v="7"/>
  </r>
  <r>
    <n v="1185"/>
    <x v="69"/>
    <n v="6"/>
    <x v="6"/>
    <s v="123 6th Street"/>
    <s v="Milwaukee"/>
    <s v="WI"/>
    <n v="99999"/>
    <x v="6"/>
    <x v="4"/>
    <x v="3"/>
    <d v="2014-06-08T00:00:00"/>
    <s v="Shipping Company C"/>
    <s v="Francisco Pérez-Olaeta"/>
    <s v="123 6th Street"/>
    <s v="Milwaukee"/>
    <s v="WI"/>
    <n v="99999"/>
    <s v="FRANCE"/>
    <s v="Chèque"/>
    <s v="Dried Apples"/>
    <x v="1"/>
    <n v="53"/>
    <n v="14"/>
    <x v="49"/>
    <n v="74.2"/>
    <x v="7"/>
  </r>
  <r>
    <n v="1091"/>
    <x v="79"/>
    <n v="10"/>
    <x v="11"/>
    <s v="123 10th Street"/>
    <s v="Chicago"/>
    <s v="IL"/>
    <n v="99999"/>
    <x v="10"/>
    <x v="7"/>
    <x v="1"/>
    <d v="2014-04-12T00:00:00"/>
    <s v="Shipping Company B"/>
    <s v="Roland Wacker"/>
    <s v="123 10th Street"/>
    <s v="Chicago"/>
    <s v="IL"/>
    <n v="99999"/>
    <s v="FRANCE"/>
    <s v="CB"/>
    <s v="Green Tea"/>
    <x v="0"/>
    <n v="2.99"/>
    <n v="88"/>
    <x v="149"/>
    <n v="26.04888"/>
    <x v="18"/>
  </r>
  <r>
    <n v="1187"/>
    <x v="74"/>
    <n v="3"/>
    <x v="5"/>
    <s v="123 3rd Street"/>
    <s v="Los Angelas"/>
    <s v="CA"/>
    <n v="99999"/>
    <x v="5"/>
    <x v="0"/>
    <x v="0"/>
    <m/>
    <m/>
    <s v="Thomas Axerr"/>
    <s v="123 3rd Street"/>
    <s v="Los Angelas"/>
    <s v="CA"/>
    <n v="99999"/>
    <s v="FRANCE"/>
    <m/>
    <s v="Green Tea"/>
    <x v="0"/>
    <n v="2.99"/>
    <n v="88"/>
    <x v="149"/>
    <n v="25.522639999999999"/>
    <x v="6"/>
  </r>
  <r>
    <n v="1188"/>
    <x v="80"/>
    <n v="1"/>
    <x v="9"/>
    <s v="123 1st Street"/>
    <s v="Seattle"/>
    <s v="WA"/>
    <n v="99999"/>
    <x v="8"/>
    <x v="2"/>
    <x v="3"/>
    <m/>
    <m/>
    <s v="Anna Bedecs"/>
    <s v="123 1st Street"/>
    <s v="Seattle"/>
    <s v="WA"/>
    <n v="99999"/>
    <s v="FRANCE"/>
    <m/>
    <s v="Green Tea"/>
    <x v="0"/>
    <n v="2.99"/>
    <n v="81"/>
    <x v="150"/>
    <n v="23.976810000000004"/>
    <x v="10"/>
  </r>
  <r>
    <n v="1078"/>
    <x v="81"/>
    <n v="11"/>
    <x v="12"/>
    <s v="123 11th Street"/>
    <s v="Miami"/>
    <s v="FL"/>
    <n v="99999"/>
    <x v="11"/>
    <x v="5"/>
    <x v="2"/>
    <m/>
    <s v="Shipping Company C"/>
    <s v="Peter Krschne"/>
    <s v="123 11th Street"/>
    <s v="Miami"/>
    <s v="FL"/>
    <n v="99999"/>
    <s v="FRANCE"/>
    <m/>
    <s v="Curry Sauce"/>
    <x v="5"/>
    <n v="40"/>
    <n v="67"/>
    <x v="151"/>
    <n v="270.68"/>
    <x v="21"/>
  </r>
  <r>
    <n v="1096"/>
    <x v="82"/>
    <n v="11"/>
    <x v="12"/>
    <s v="123 11th Street"/>
    <s v="Miami"/>
    <s v="FL"/>
    <n v="99999"/>
    <x v="11"/>
    <x v="5"/>
    <x v="2"/>
    <m/>
    <s v="Shipping Company C"/>
    <s v="Peter Krschne"/>
    <s v="123 11th Street"/>
    <s v="Miami"/>
    <s v="FL"/>
    <n v="99999"/>
    <s v="FRANCE"/>
    <m/>
    <s v="Dried Plums"/>
    <x v="1"/>
    <n v="3.5"/>
    <n v="71"/>
    <x v="152"/>
    <n v="24.104500000000002"/>
    <x v="21"/>
  </r>
  <r>
    <n v="1191"/>
    <x v="83"/>
    <n v="9"/>
    <x v="10"/>
    <s v="123 9th Street"/>
    <s v="Salt Lake City"/>
    <s v="UT"/>
    <n v="99999"/>
    <x v="9"/>
    <x v="6"/>
    <x v="0"/>
    <d v="2014-07-11T00:00:00"/>
    <s v="Shipping Company A"/>
    <s v="Sven Mortensen"/>
    <s v="123 9th Street"/>
    <s v="Salt Lake City"/>
    <s v="UT"/>
    <n v="99999"/>
    <s v="FRANCE"/>
    <s v="Chèque"/>
    <s v="Ravioli"/>
    <x v="6"/>
    <n v="19.5"/>
    <n v="61"/>
    <x v="153"/>
    <n v="123.70800000000001"/>
    <x v="11"/>
  </r>
  <r>
    <n v="1192"/>
    <x v="83"/>
    <n v="9"/>
    <x v="10"/>
    <s v="123 9th Street"/>
    <s v="Salt Lake City"/>
    <s v="UT"/>
    <n v="99999"/>
    <x v="9"/>
    <x v="6"/>
    <x v="0"/>
    <d v="2014-07-11T00:00:00"/>
    <s v="Shipping Company A"/>
    <s v="Sven Mortensen"/>
    <s v="123 9th Street"/>
    <s v="Salt Lake City"/>
    <s v="UT"/>
    <n v="99999"/>
    <s v="FRANCE"/>
    <s v="Chèque"/>
    <s v="Mozzarella"/>
    <x v="11"/>
    <n v="34.799999999999997"/>
    <n v="27"/>
    <x v="154"/>
    <n v="95.839199999999991"/>
    <x v="11"/>
  </r>
  <r>
    <n v="1193"/>
    <x v="84"/>
    <n v="6"/>
    <x v="6"/>
    <s v="123 6th Street"/>
    <s v="Milwaukee"/>
    <s v="WI"/>
    <n v="99999"/>
    <x v="6"/>
    <x v="4"/>
    <x v="3"/>
    <d v="2014-07-08T00:00:00"/>
    <s v="Shipping Company B"/>
    <s v="Francisco Pérez-Olaeta"/>
    <s v="123 6th Street"/>
    <s v="Milwaukee"/>
    <s v="WI"/>
    <n v="99999"/>
    <s v="FRANCE"/>
    <s v="CB"/>
    <s v="Beer"/>
    <x v="0"/>
    <n v="14"/>
    <n v="84"/>
    <x v="101"/>
    <n v="118.77600000000001"/>
    <x v="7"/>
  </r>
  <r>
    <n v="1194"/>
    <x v="85"/>
    <n v="8"/>
    <x v="3"/>
    <s v="123 8th Street"/>
    <s v="Portland"/>
    <s v="OR"/>
    <n v="99999"/>
    <x v="3"/>
    <x v="2"/>
    <x v="3"/>
    <d v="2014-07-10T00:00:00"/>
    <s v="Shipping Company B"/>
    <s v="Elizabeth Andersen"/>
    <s v="123 8th Street"/>
    <s v="Portland"/>
    <s v="OR"/>
    <n v="99999"/>
    <s v="FRANCE"/>
    <s v="Chèque"/>
    <s v="Curry Sauce"/>
    <x v="5"/>
    <n v="40"/>
    <n v="91"/>
    <x v="155"/>
    <n v="360.36"/>
    <x v="4"/>
  </r>
  <r>
    <n v="1195"/>
    <x v="85"/>
    <n v="8"/>
    <x v="3"/>
    <s v="123 8th Street"/>
    <s v="Portland"/>
    <s v="OR"/>
    <n v="99999"/>
    <x v="3"/>
    <x v="2"/>
    <x v="3"/>
    <d v="2014-07-10T00:00:00"/>
    <s v="Shipping Company B"/>
    <s v="Elizabeth Andersen"/>
    <s v="123 8th Street"/>
    <s v="Portland"/>
    <s v="OR"/>
    <n v="99999"/>
    <s v="FRANCE"/>
    <s v="Chèque"/>
    <s v="Chocolate Biscuits Mix"/>
    <x v="2"/>
    <n v="9.1999999999999993"/>
    <n v="36"/>
    <x v="156"/>
    <n v="34.444800000000001"/>
    <x v="4"/>
  </r>
  <r>
    <n v="1093"/>
    <x v="79"/>
    <n v="10"/>
    <x v="11"/>
    <s v="123 10th Street"/>
    <s v="Chicago"/>
    <s v="IL"/>
    <n v="99999"/>
    <x v="10"/>
    <x v="7"/>
    <x v="1"/>
    <d v="2014-04-12T00:00:00"/>
    <s v="Shipping Company A"/>
    <s v="Roland Wacker"/>
    <s v="123 10th Street"/>
    <s v="Chicago"/>
    <s v="IL"/>
    <n v="99999"/>
    <s v="FRANCE"/>
    <m/>
    <s v="Boysenberry Spread"/>
    <x v="7"/>
    <n v="25"/>
    <n v="27"/>
    <x v="157"/>
    <n v="68.849999999999994"/>
    <x v="18"/>
  </r>
  <r>
    <n v="1097"/>
    <x v="86"/>
    <n v="11"/>
    <x v="12"/>
    <s v="123 11th Street"/>
    <s v="Miami"/>
    <s v="FL"/>
    <n v="99999"/>
    <x v="11"/>
    <x v="5"/>
    <x v="2"/>
    <m/>
    <s v="Shipping Company C"/>
    <s v="Peter Krschne"/>
    <s v="123 11th Street"/>
    <s v="Miami"/>
    <s v="FL"/>
    <n v="99999"/>
    <s v="FRANCE"/>
    <m/>
    <s v="Green Tea"/>
    <x v="0"/>
    <n v="2.99"/>
    <n v="88"/>
    <x v="149"/>
    <n v="26.04888"/>
    <x v="22"/>
  </r>
  <r>
    <n v="1109"/>
    <x v="87"/>
    <n v="11"/>
    <x v="12"/>
    <s v="123 11th Street"/>
    <s v="Miami"/>
    <s v="FL"/>
    <n v="99999"/>
    <x v="11"/>
    <x v="5"/>
    <x v="2"/>
    <m/>
    <s v="Shipping Company C"/>
    <s v="Peter Krschne"/>
    <s v="123 11th Street"/>
    <s v="Miami"/>
    <s v="FL"/>
    <n v="99999"/>
    <s v="FRANCE"/>
    <m/>
    <s v="Dried Plums"/>
    <x v="1"/>
    <n v="3.5"/>
    <n v="44"/>
    <x v="158"/>
    <n v="15.246"/>
    <x v="21"/>
  </r>
  <r>
    <n v="1110"/>
    <x v="88"/>
    <n v="11"/>
    <x v="12"/>
    <s v="123 11th Street"/>
    <s v="Miami"/>
    <s v="FL"/>
    <n v="99999"/>
    <x v="11"/>
    <x v="5"/>
    <x v="2"/>
    <m/>
    <s v="Shipping Company C"/>
    <s v="Peter Krschne"/>
    <s v="123 11th Street"/>
    <s v="Miami"/>
    <s v="FL"/>
    <n v="99999"/>
    <s v="FRANCE"/>
    <m/>
    <s v="Green Tea"/>
    <x v="0"/>
    <n v="2.99"/>
    <n v="77"/>
    <x v="159"/>
    <n v="23.023000000000003"/>
    <x v="23"/>
  </r>
  <r>
    <n v="1200"/>
    <x v="89"/>
    <n v="29"/>
    <x v="4"/>
    <s v="789 29th Street"/>
    <s v="Denver"/>
    <s v="CO"/>
    <n v="99999"/>
    <x v="4"/>
    <x v="3"/>
    <x v="0"/>
    <d v="2014-07-31T00:00:00"/>
    <s v="Shipping Company B"/>
    <s v="Soo Jung Lee"/>
    <s v="789 29th Street"/>
    <s v="Denver"/>
    <s v="CO"/>
    <n v="99999"/>
    <s v="FRANCE"/>
    <s v="Chèque"/>
    <s v="Beer"/>
    <x v="0"/>
    <n v="14"/>
    <n v="23"/>
    <x v="160"/>
    <n v="30.912000000000003"/>
    <x v="5"/>
  </r>
  <r>
    <n v="1201"/>
    <x v="84"/>
    <n v="6"/>
    <x v="6"/>
    <s v="123 6th Street"/>
    <s v="Milwaukee"/>
    <s v="WI"/>
    <n v="99999"/>
    <x v="6"/>
    <x v="4"/>
    <x v="3"/>
    <d v="2014-07-08T00:00:00"/>
    <s v="Shipping Company C"/>
    <s v="Francisco Pérez-Olaeta"/>
    <s v="123 6th Street"/>
    <s v="Milwaukee"/>
    <s v="WI"/>
    <n v="99999"/>
    <s v="FRANCE"/>
    <s v="Chèque"/>
    <s v="Chocolate"/>
    <x v="3"/>
    <n v="12.75"/>
    <n v="76"/>
    <x v="161"/>
    <n v="97.869"/>
    <x v="7"/>
  </r>
  <r>
    <n v="1094"/>
    <x v="90"/>
    <n v="10"/>
    <x v="11"/>
    <s v="123 10th Street"/>
    <s v="Chicago"/>
    <s v="IL"/>
    <n v="99999"/>
    <x v="10"/>
    <x v="7"/>
    <x v="1"/>
    <d v="2014-04-12T00:00:00"/>
    <s v="Shipping Company A"/>
    <s v="Roland Wacker"/>
    <s v="123 10th Street"/>
    <s v="Chicago"/>
    <s v="IL"/>
    <n v="99999"/>
    <s v="FRANCE"/>
    <m/>
    <s v="Cajun Seasoning"/>
    <x v="12"/>
    <n v="22"/>
    <n v="37"/>
    <x v="162"/>
    <n v="85.470000000000013"/>
    <x v="24"/>
  </r>
  <r>
    <n v="1095"/>
    <x v="79"/>
    <n v="10"/>
    <x v="11"/>
    <s v="123 10th Street"/>
    <s v="Chicago"/>
    <s v="IL"/>
    <n v="99999"/>
    <x v="10"/>
    <x v="7"/>
    <x v="1"/>
    <d v="2014-04-12T00:00:00"/>
    <s v="Shipping Company A"/>
    <s v="Roland Wacker"/>
    <s v="123 10th Street"/>
    <s v="Chicago"/>
    <s v="IL"/>
    <n v="99999"/>
    <s v="FRANCE"/>
    <m/>
    <s v="Chocolate Biscuits Mix"/>
    <x v="2"/>
    <n v="9.1999999999999993"/>
    <n v="75"/>
    <x v="163"/>
    <n v="69"/>
    <x v="18"/>
  </r>
  <r>
    <n v="1206"/>
    <x v="85"/>
    <n v="8"/>
    <x v="3"/>
    <s v="123 8th Street"/>
    <s v="Portland"/>
    <s v="OR"/>
    <n v="99999"/>
    <x v="3"/>
    <x v="2"/>
    <x v="3"/>
    <d v="2014-07-10T00:00:00"/>
    <s v="Shipping Company C"/>
    <s v="Elizabeth Andersen"/>
    <s v="123 8th Street"/>
    <s v="Portland"/>
    <s v="OR"/>
    <n v="99999"/>
    <s v="FRANCE"/>
    <s v="CB"/>
    <s v="Mozzarella"/>
    <x v="11"/>
    <n v="34.799999999999997"/>
    <n v="27"/>
    <x v="154"/>
    <n v="89.261999999999986"/>
    <x v="4"/>
  </r>
  <r>
    <n v="1209"/>
    <x v="91"/>
    <n v="3"/>
    <x v="5"/>
    <s v="123 3rd Street"/>
    <s v="Los Angelas"/>
    <s v="CA"/>
    <n v="99999"/>
    <x v="5"/>
    <x v="0"/>
    <x v="0"/>
    <d v="2014-07-05T00:00:00"/>
    <s v="Shipping Company B"/>
    <s v="Thomas Axerr"/>
    <s v="123 3rd Street"/>
    <s v="Los Angelas"/>
    <s v="CA"/>
    <n v="99999"/>
    <s v="FRANCE"/>
    <s v="Espèce"/>
    <s v="Syrup"/>
    <x v="12"/>
    <n v="10"/>
    <n v="99"/>
    <x v="83"/>
    <n v="95.039999999999992"/>
    <x v="6"/>
  </r>
  <r>
    <n v="1210"/>
    <x v="91"/>
    <n v="3"/>
    <x v="5"/>
    <s v="123 3rd Street"/>
    <s v="Los Angelas"/>
    <s v="CA"/>
    <n v="99999"/>
    <x v="5"/>
    <x v="0"/>
    <x v="0"/>
    <d v="2014-07-05T00:00:00"/>
    <s v="Shipping Company B"/>
    <s v="Thomas Axerr"/>
    <s v="123 3rd Street"/>
    <s v="Los Angelas"/>
    <s v="CA"/>
    <n v="99999"/>
    <s v="FRANCE"/>
    <s v="Espèce"/>
    <s v="Curry Sauce"/>
    <x v="5"/>
    <n v="40"/>
    <n v="10"/>
    <x v="164"/>
    <n v="40"/>
    <x v="6"/>
  </r>
  <r>
    <n v="1104"/>
    <x v="92"/>
    <n v="10"/>
    <x v="11"/>
    <s v="123 10th Street"/>
    <s v="Chicago"/>
    <s v="IL"/>
    <n v="99999"/>
    <x v="10"/>
    <x v="7"/>
    <x v="1"/>
    <d v="2014-05-12T00:00:00"/>
    <s v="Shipping Company B"/>
    <s v="Roland Wacker"/>
    <s v="123 10th Street"/>
    <s v="Chicago"/>
    <s v="IL"/>
    <n v="99999"/>
    <s v="FRANCE"/>
    <s v="CB"/>
    <s v="Green Tea"/>
    <x v="0"/>
    <n v="2.99"/>
    <n v="35"/>
    <x v="165"/>
    <n v="10.255700000000001"/>
    <x v="18"/>
  </r>
  <r>
    <n v="1106"/>
    <x v="92"/>
    <n v="10"/>
    <x v="11"/>
    <s v="123 10th Street"/>
    <s v="Chicago"/>
    <s v="IL"/>
    <n v="99999"/>
    <x v="10"/>
    <x v="7"/>
    <x v="1"/>
    <d v="2014-05-12T00:00:00"/>
    <s v="Shipping Company A"/>
    <s v="Roland Wacker"/>
    <s v="123 10th Street"/>
    <s v="Chicago"/>
    <s v="IL"/>
    <n v="99999"/>
    <s v="FRANCE"/>
    <m/>
    <s v="Boysenberry Spread"/>
    <x v="7"/>
    <n v="25"/>
    <n v="52"/>
    <x v="166"/>
    <n v="123.5"/>
    <x v="18"/>
  </r>
  <r>
    <n v="1142"/>
    <x v="93"/>
    <n v="11"/>
    <x v="12"/>
    <s v="123 11th Street"/>
    <s v="Miami"/>
    <s v="FL"/>
    <n v="99999"/>
    <x v="11"/>
    <x v="5"/>
    <x v="2"/>
    <m/>
    <s v="Shipping Company C"/>
    <s v="Peter Krschne"/>
    <s v="123 11th Street"/>
    <s v="Miami"/>
    <s v="FL"/>
    <n v="99999"/>
    <s v="FRANCE"/>
    <m/>
    <s v="Dried Plums"/>
    <x v="1"/>
    <n v="3.5"/>
    <n v="28"/>
    <x v="167"/>
    <n v="10.290000000000001"/>
    <x v="21"/>
  </r>
  <r>
    <n v="1218"/>
    <x v="80"/>
    <n v="1"/>
    <x v="9"/>
    <s v="123 1st Street"/>
    <s v="Seattle"/>
    <s v="WA"/>
    <n v="99999"/>
    <x v="8"/>
    <x v="2"/>
    <x v="3"/>
    <m/>
    <s v="Shipping Company C"/>
    <s v="Anna Bedecs"/>
    <s v="123 1st Street"/>
    <s v="Seattle"/>
    <s v="WA"/>
    <n v="99999"/>
    <s v="FRANCE"/>
    <m/>
    <s v="Crab Meat"/>
    <x v="9"/>
    <n v="18.399999999999999"/>
    <n v="42"/>
    <x v="168"/>
    <n v="80.371200000000002"/>
    <x v="10"/>
  </r>
  <r>
    <n v="1143"/>
    <x v="93"/>
    <n v="11"/>
    <x v="12"/>
    <s v="123 11th Street"/>
    <s v="Miami"/>
    <s v="FL"/>
    <n v="99999"/>
    <x v="11"/>
    <x v="5"/>
    <x v="2"/>
    <m/>
    <s v="Shipping Company C"/>
    <s v="Peter Krschne"/>
    <s v="123 11th Street"/>
    <s v="Miami"/>
    <s v="FL"/>
    <n v="99999"/>
    <s v="FRANCE"/>
    <m/>
    <s v="Green Tea"/>
    <x v="0"/>
    <n v="2.99"/>
    <n v="60"/>
    <x v="169"/>
    <n v="17.581200000000003"/>
    <x v="21"/>
  </r>
  <r>
    <n v="1220"/>
    <x v="83"/>
    <n v="9"/>
    <x v="10"/>
    <s v="123 9th Street"/>
    <s v="Salt Lake City"/>
    <s v="UT"/>
    <n v="99999"/>
    <x v="9"/>
    <x v="6"/>
    <x v="0"/>
    <d v="2014-07-11T00:00:00"/>
    <s v="Shipping Company A"/>
    <s v="Sven Mortensen"/>
    <s v="123 9th Street"/>
    <s v="Salt Lake City"/>
    <s v="UT"/>
    <n v="99999"/>
    <s v="FRANCE"/>
    <s v="Chèque"/>
    <s v="Clam Chowder"/>
    <x v="4"/>
    <n v="9.65"/>
    <n v="90"/>
    <x v="170"/>
    <n v="83.376000000000005"/>
    <x v="11"/>
  </r>
  <r>
    <n v="1221"/>
    <x v="84"/>
    <n v="6"/>
    <x v="6"/>
    <s v="123 6th Street"/>
    <s v="Milwaukee"/>
    <s v="WI"/>
    <n v="99999"/>
    <x v="6"/>
    <x v="4"/>
    <x v="3"/>
    <d v="2014-07-08T00:00:00"/>
    <s v="Shipping Company B"/>
    <s v="Francisco Pérez-Olaeta"/>
    <s v="123 6th Street"/>
    <s v="Milwaukee"/>
    <s v="WI"/>
    <n v="99999"/>
    <s v="FRANCE"/>
    <s v="CB"/>
    <s v="Chocolate"/>
    <x v="3"/>
    <n v="12.75"/>
    <n v="28"/>
    <x v="171"/>
    <n v="35.700000000000003"/>
    <x v="7"/>
  </r>
  <r>
    <n v="1175"/>
    <x v="93"/>
    <n v="11"/>
    <x v="12"/>
    <s v="123 11th Street"/>
    <s v="Miami"/>
    <s v="FL"/>
    <n v="99999"/>
    <x v="11"/>
    <x v="5"/>
    <x v="2"/>
    <m/>
    <s v="Shipping Company C"/>
    <s v="Peter Krschne"/>
    <s v="123 11th Street"/>
    <s v="Miami"/>
    <s v="FL"/>
    <n v="99999"/>
    <s v="FRANCE"/>
    <m/>
    <s v="Curry Sauce"/>
    <x v="5"/>
    <n v="40"/>
    <n v="27"/>
    <x v="172"/>
    <n v="111.24000000000001"/>
    <x v="21"/>
  </r>
  <r>
    <n v="1223"/>
    <x v="94"/>
    <n v="8"/>
    <x v="3"/>
    <s v="123 8th Street"/>
    <s v="Portland"/>
    <s v="OR"/>
    <n v="99999"/>
    <x v="3"/>
    <x v="2"/>
    <x v="3"/>
    <d v="2014-08-10T00:00:00"/>
    <s v="Shipping Company C"/>
    <s v="Elizabeth Andersen"/>
    <s v="123 8th Street"/>
    <s v="Portland"/>
    <s v="OR"/>
    <n v="99999"/>
    <s v="FRANCE"/>
    <s v="Chèque"/>
    <s v="Chocolate"/>
    <x v="3"/>
    <n v="12.75"/>
    <n v="57"/>
    <x v="173"/>
    <n v="69.768000000000001"/>
    <x v="4"/>
  </r>
  <r>
    <n v="1107"/>
    <x v="95"/>
    <n v="10"/>
    <x v="11"/>
    <s v="123 10th Street"/>
    <s v="Chicago"/>
    <s v="IL"/>
    <n v="99999"/>
    <x v="10"/>
    <x v="7"/>
    <x v="1"/>
    <d v="2014-05-12T00:00:00"/>
    <s v="Shipping Company A"/>
    <s v="Roland Wacker"/>
    <s v="123 10th Street"/>
    <s v="Chicago"/>
    <s v="IL"/>
    <n v="99999"/>
    <s v="FRANCE"/>
    <m/>
    <s v="Cajun Seasoning"/>
    <x v="12"/>
    <n v="22"/>
    <n v="30"/>
    <x v="174"/>
    <n v="67.320000000000007"/>
    <x v="25"/>
  </r>
  <r>
    <n v="1225"/>
    <x v="96"/>
    <n v="7"/>
    <x v="8"/>
    <s v="123 7th Street"/>
    <s v="Boise"/>
    <s v="ID"/>
    <n v="99999"/>
    <x v="8"/>
    <x v="2"/>
    <x v="3"/>
    <m/>
    <m/>
    <s v="Ming-Yang Xie"/>
    <s v="123 7th Street"/>
    <s v="Boise"/>
    <s v="ID"/>
    <n v="99999"/>
    <s v="FRANCE"/>
    <m/>
    <s v="Coffee"/>
    <x v="0"/>
    <n v="46"/>
    <n v="86"/>
    <x v="98"/>
    <n v="399.55600000000004"/>
    <x v="9"/>
  </r>
  <r>
    <n v="1108"/>
    <x v="97"/>
    <n v="10"/>
    <x v="11"/>
    <s v="123 10th Street"/>
    <s v="Chicago"/>
    <s v="IL"/>
    <n v="99999"/>
    <x v="10"/>
    <x v="7"/>
    <x v="1"/>
    <d v="2014-05-12T00:00:00"/>
    <s v="Shipping Company A"/>
    <s v="Roland Wacker"/>
    <s v="123 10th Street"/>
    <s v="Chicago"/>
    <s v="IL"/>
    <n v="99999"/>
    <s v="FRANCE"/>
    <m/>
    <s v="Chocolate Biscuits Mix"/>
    <x v="2"/>
    <n v="9.1999999999999993"/>
    <n v="41"/>
    <x v="175"/>
    <n v="38.474400000000003"/>
    <x v="26"/>
  </r>
  <r>
    <n v="1139"/>
    <x v="98"/>
    <n v="10"/>
    <x v="11"/>
    <s v="123 10th Street"/>
    <s v="Chicago"/>
    <s v="IL"/>
    <n v="99999"/>
    <x v="10"/>
    <x v="7"/>
    <x v="1"/>
    <d v="2014-06-12T00:00:00"/>
    <s v="Shipping Company A"/>
    <s v="Roland Wacker"/>
    <s v="123 10th Street"/>
    <s v="Chicago"/>
    <s v="IL"/>
    <n v="99999"/>
    <s v="FRANCE"/>
    <m/>
    <s v="Boysenberry Spread"/>
    <x v="7"/>
    <n v="25"/>
    <n v="40"/>
    <x v="176"/>
    <n v="105"/>
    <x v="18"/>
  </r>
  <r>
    <n v="1140"/>
    <x v="99"/>
    <n v="10"/>
    <x v="11"/>
    <s v="123 10th Street"/>
    <s v="Chicago"/>
    <s v="IL"/>
    <n v="99999"/>
    <x v="10"/>
    <x v="7"/>
    <x v="1"/>
    <d v="2014-06-12T00:00:00"/>
    <s v="Shipping Company A"/>
    <s v="Roland Wacker"/>
    <s v="123 10th Street"/>
    <s v="Chicago"/>
    <s v="IL"/>
    <n v="99999"/>
    <s v="FRANCE"/>
    <m/>
    <s v="Cajun Seasoning"/>
    <x v="12"/>
    <n v="22"/>
    <n v="80"/>
    <x v="177"/>
    <n v="172.48"/>
    <x v="0"/>
  </r>
  <r>
    <n v="1217"/>
    <x v="100"/>
    <n v="11"/>
    <x v="12"/>
    <s v="123 11th Street"/>
    <s v="Miami"/>
    <s v="FL"/>
    <n v="99999"/>
    <x v="11"/>
    <x v="5"/>
    <x v="2"/>
    <m/>
    <s v="Shipping Company C"/>
    <s v="Peter Krschne"/>
    <s v="123 11th Street"/>
    <s v="Miami"/>
    <s v="FL"/>
    <n v="99999"/>
    <s v="FRANCE"/>
    <m/>
    <s v="Curry Sauce"/>
    <x v="5"/>
    <n v="40"/>
    <n v="97"/>
    <x v="178"/>
    <n v="380.24"/>
    <x v="21"/>
  </r>
  <r>
    <n v="1229"/>
    <x v="101"/>
    <n v="11"/>
    <x v="12"/>
    <s v="123 11th Street"/>
    <s v="Miami"/>
    <s v="FL"/>
    <n v="99999"/>
    <x v="11"/>
    <x v="5"/>
    <x v="2"/>
    <m/>
    <s v="Shipping Company C"/>
    <s v="Peter Krschne"/>
    <s v="123 11th Street"/>
    <s v="Miami"/>
    <s v="FL"/>
    <n v="99999"/>
    <s v="FRANCE"/>
    <m/>
    <s v="Dried Plums"/>
    <x v="1"/>
    <n v="3.5"/>
    <n v="31"/>
    <x v="179"/>
    <n v="10.850000000000001"/>
    <x v="21"/>
  </r>
  <r>
    <n v="1231"/>
    <x v="102"/>
    <n v="1"/>
    <x v="9"/>
    <s v="123 1st Street"/>
    <s v="Seattle"/>
    <s v="WA"/>
    <n v="99999"/>
    <x v="8"/>
    <x v="2"/>
    <x v="3"/>
    <m/>
    <m/>
    <s v="Anna Bedecs"/>
    <s v="123 1st Street"/>
    <s v="Seattle"/>
    <s v="WA"/>
    <n v="99999"/>
    <s v="FRANCE"/>
    <m/>
    <s v="Chai"/>
    <x v="0"/>
    <n v="18"/>
    <n v="91"/>
    <x v="180"/>
    <n v="158.886"/>
    <x v="10"/>
  </r>
  <r>
    <n v="1232"/>
    <x v="102"/>
    <n v="1"/>
    <x v="9"/>
    <s v="123 1st Street"/>
    <s v="Seattle"/>
    <s v="WA"/>
    <n v="99999"/>
    <x v="8"/>
    <x v="2"/>
    <x v="3"/>
    <m/>
    <m/>
    <s v="Anna Bedecs"/>
    <s v="123 1st Street"/>
    <s v="Seattle"/>
    <s v="WA"/>
    <n v="99999"/>
    <s v="FRANCE"/>
    <m/>
    <s v="Coffee"/>
    <x v="0"/>
    <n v="46"/>
    <n v="14"/>
    <x v="181"/>
    <n v="63.756000000000007"/>
    <x v="10"/>
  </r>
  <r>
    <n v="1233"/>
    <x v="102"/>
    <n v="1"/>
    <x v="9"/>
    <s v="123 1st Street"/>
    <s v="Seattle"/>
    <s v="WA"/>
    <n v="99999"/>
    <x v="8"/>
    <x v="2"/>
    <x v="3"/>
    <m/>
    <m/>
    <s v="Anna Bedecs"/>
    <s v="123 1st Street"/>
    <s v="Seattle"/>
    <s v="WA"/>
    <n v="99999"/>
    <s v="FRANCE"/>
    <m/>
    <s v="Green Tea"/>
    <x v="0"/>
    <n v="2.99"/>
    <n v="44"/>
    <x v="182"/>
    <n v="13.287560000000001"/>
    <x v="10"/>
  </r>
  <r>
    <n v="1230"/>
    <x v="103"/>
    <n v="11"/>
    <x v="12"/>
    <s v="123 11th Street"/>
    <s v="Miami"/>
    <s v="FL"/>
    <n v="99999"/>
    <x v="11"/>
    <x v="5"/>
    <x v="2"/>
    <m/>
    <s v="Shipping Company C"/>
    <s v="Peter Krschne"/>
    <s v="123 11th Street"/>
    <s v="Miami"/>
    <s v="FL"/>
    <n v="99999"/>
    <s v="FRANCE"/>
    <m/>
    <s v="Green Tea"/>
    <x v="0"/>
    <n v="2.99"/>
    <n v="52"/>
    <x v="183"/>
    <n v="16.014440000000004"/>
    <x v="27"/>
  </r>
  <r>
    <n v="1251"/>
    <x v="104"/>
    <n v="11"/>
    <x v="12"/>
    <s v="123 11th Street"/>
    <s v="Miami"/>
    <s v="FL"/>
    <n v="99999"/>
    <x v="11"/>
    <x v="5"/>
    <x v="2"/>
    <m/>
    <s v="Shipping Company C"/>
    <s v="Peter Krschne"/>
    <s v="123 11th Street"/>
    <s v="Miami"/>
    <s v="FL"/>
    <n v="99999"/>
    <s v="FRANCE"/>
    <m/>
    <s v="Dried Plums"/>
    <x v="1"/>
    <n v="3.5"/>
    <n v="91"/>
    <x v="184"/>
    <n v="31.213000000000001"/>
    <x v="21"/>
  </r>
  <r>
    <n v="1236"/>
    <x v="105"/>
    <n v="9"/>
    <x v="10"/>
    <s v="123 9th Street"/>
    <s v="Salt Lake City"/>
    <s v="UT"/>
    <n v="99999"/>
    <x v="9"/>
    <x v="6"/>
    <x v="0"/>
    <d v="2014-08-11T00:00:00"/>
    <s v="Shipping Company A"/>
    <s v="Sven Mortensen"/>
    <s v="123 9th Street"/>
    <s v="Salt Lake City"/>
    <s v="UT"/>
    <n v="99999"/>
    <s v="FRANCE"/>
    <s v="Chèque"/>
    <s v="Ravioli"/>
    <x v="6"/>
    <n v="19.5"/>
    <n v="66"/>
    <x v="185"/>
    <n v="132.56100000000001"/>
    <x v="11"/>
  </r>
  <r>
    <n v="1237"/>
    <x v="105"/>
    <n v="9"/>
    <x v="10"/>
    <s v="123 9th Street"/>
    <s v="Salt Lake City"/>
    <s v="UT"/>
    <n v="99999"/>
    <x v="9"/>
    <x v="6"/>
    <x v="0"/>
    <d v="2014-08-11T00:00:00"/>
    <s v="Shipping Company A"/>
    <s v="Sven Mortensen"/>
    <s v="123 9th Street"/>
    <s v="Salt Lake City"/>
    <s v="UT"/>
    <n v="99999"/>
    <s v="FRANCE"/>
    <s v="Chèque"/>
    <s v="Mozzarella"/>
    <x v="11"/>
    <n v="34.799999999999997"/>
    <n v="32"/>
    <x v="186"/>
    <n v="111.36"/>
    <x v="11"/>
  </r>
  <r>
    <n v="1238"/>
    <x v="106"/>
    <n v="6"/>
    <x v="6"/>
    <s v="123 6th Street"/>
    <s v="Milwaukee"/>
    <s v="WI"/>
    <n v="99999"/>
    <x v="6"/>
    <x v="4"/>
    <x v="3"/>
    <d v="2014-08-08T00:00:00"/>
    <s v="Shipping Company B"/>
    <s v="Francisco Pérez-Olaeta"/>
    <s v="123 6th Street"/>
    <s v="Milwaukee"/>
    <s v="WI"/>
    <n v="99999"/>
    <s v="FRANCE"/>
    <s v="CB"/>
    <s v="Beer"/>
    <x v="0"/>
    <n v="14"/>
    <n v="52"/>
    <x v="187"/>
    <n v="72.8"/>
    <x v="7"/>
  </r>
  <r>
    <n v="1239"/>
    <x v="94"/>
    <n v="8"/>
    <x v="3"/>
    <s v="123 8th Street"/>
    <s v="Portland"/>
    <s v="OR"/>
    <n v="99999"/>
    <x v="3"/>
    <x v="2"/>
    <x v="3"/>
    <d v="2014-08-10T00:00:00"/>
    <s v="Shipping Company B"/>
    <s v="Elizabeth Andersen"/>
    <s v="123 8th Street"/>
    <s v="Portland"/>
    <s v="OR"/>
    <n v="99999"/>
    <s v="FRANCE"/>
    <s v="Chèque"/>
    <s v="Curry Sauce"/>
    <x v="5"/>
    <n v="40"/>
    <n v="78"/>
    <x v="188"/>
    <n v="318.24"/>
    <x v="4"/>
  </r>
  <r>
    <n v="1240"/>
    <x v="94"/>
    <n v="8"/>
    <x v="3"/>
    <s v="123 8th Street"/>
    <s v="Portland"/>
    <s v="OR"/>
    <n v="99999"/>
    <x v="3"/>
    <x v="2"/>
    <x v="3"/>
    <d v="2014-08-10T00:00:00"/>
    <s v="Shipping Company B"/>
    <s v="Elizabeth Andersen"/>
    <s v="123 8th Street"/>
    <s v="Portland"/>
    <s v="OR"/>
    <n v="99999"/>
    <s v="FRANCE"/>
    <s v="Chèque"/>
    <s v="Chocolate Biscuits Mix"/>
    <x v="2"/>
    <n v="9.1999999999999993"/>
    <n v="54"/>
    <x v="189"/>
    <n v="49.183199999999999"/>
    <x v="4"/>
  </r>
  <r>
    <n v="1141"/>
    <x v="98"/>
    <n v="10"/>
    <x v="11"/>
    <s v="123 10th Street"/>
    <s v="Chicago"/>
    <s v="IL"/>
    <n v="99999"/>
    <x v="10"/>
    <x v="7"/>
    <x v="1"/>
    <d v="2014-06-12T00:00:00"/>
    <s v="Shipping Company A"/>
    <s v="Roland Wacker"/>
    <s v="123 10th Street"/>
    <s v="Chicago"/>
    <s v="IL"/>
    <n v="99999"/>
    <s v="FRANCE"/>
    <m/>
    <s v="Chocolate Biscuits Mix"/>
    <x v="2"/>
    <n v="9.1999999999999993"/>
    <n v="38"/>
    <x v="7"/>
    <n v="33.211999999999996"/>
    <x v="18"/>
  </r>
  <r>
    <n v="1252"/>
    <x v="104"/>
    <n v="11"/>
    <x v="12"/>
    <s v="123 11th Street"/>
    <s v="Miami"/>
    <s v="FL"/>
    <n v="99999"/>
    <x v="11"/>
    <x v="5"/>
    <x v="2"/>
    <m/>
    <s v="Shipping Company C"/>
    <s v="Peter Krschne"/>
    <s v="123 11th Street"/>
    <s v="Miami"/>
    <s v="FL"/>
    <n v="99999"/>
    <s v="FRANCE"/>
    <m/>
    <s v="Green Tea"/>
    <x v="0"/>
    <n v="2.99"/>
    <n v="64"/>
    <x v="190"/>
    <n v="19.518720000000002"/>
    <x v="21"/>
  </r>
  <r>
    <n v="1290"/>
    <x v="107"/>
    <n v="11"/>
    <x v="12"/>
    <s v="123 11th Street"/>
    <s v="Miami"/>
    <s v="FL"/>
    <n v="99999"/>
    <x v="11"/>
    <x v="5"/>
    <x v="2"/>
    <m/>
    <s v="Shipping Company C"/>
    <s v="Peter Krschne"/>
    <s v="123 11th Street"/>
    <s v="Miami"/>
    <s v="FL"/>
    <n v="99999"/>
    <s v="FRANCE"/>
    <m/>
    <s v="Dried Plums"/>
    <x v="1"/>
    <n v="3.5"/>
    <n v="20"/>
    <x v="191"/>
    <n v="6.93"/>
    <x v="21"/>
  </r>
  <r>
    <n v="1291"/>
    <x v="107"/>
    <n v="11"/>
    <x v="12"/>
    <s v="123 11th Street"/>
    <s v="Miami"/>
    <s v="FL"/>
    <n v="99999"/>
    <x v="11"/>
    <x v="5"/>
    <x v="2"/>
    <m/>
    <s v="Shipping Company C"/>
    <s v="Peter Krschne"/>
    <s v="123 11th Street"/>
    <s v="Miami"/>
    <s v="FL"/>
    <n v="99999"/>
    <s v="FRANCE"/>
    <m/>
    <s v="Green Tea"/>
    <x v="0"/>
    <n v="2.99"/>
    <n v="49"/>
    <x v="143"/>
    <n v="14.651000000000003"/>
    <x v="21"/>
  </r>
  <r>
    <n v="1245"/>
    <x v="108"/>
    <n v="29"/>
    <x v="4"/>
    <s v="789 29th Street"/>
    <s v="Denver"/>
    <s v="CO"/>
    <n v="99999"/>
    <x v="4"/>
    <x v="3"/>
    <x v="0"/>
    <d v="2014-08-31T00:00:00"/>
    <s v="Shipping Company B"/>
    <s v="Soo Jung Lee"/>
    <s v="789 29th Street"/>
    <s v="Denver"/>
    <s v="CO"/>
    <n v="99999"/>
    <s v="FRANCE"/>
    <s v="Chèque"/>
    <s v="Beer"/>
    <x v="0"/>
    <n v="14"/>
    <n v="42"/>
    <x v="192"/>
    <n v="59.388000000000005"/>
    <x v="5"/>
  </r>
  <r>
    <n v="1246"/>
    <x v="106"/>
    <n v="6"/>
    <x v="6"/>
    <s v="123 6th Street"/>
    <s v="Milwaukee"/>
    <s v="WI"/>
    <n v="99999"/>
    <x v="6"/>
    <x v="4"/>
    <x v="3"/>
    <d v="2014-08-08T00:00:00"/>
    <s v="Shipping Company C"/>
    <s v="Francisco Pérez-Olaeta"/>
    <s v="123 6th Street"/>
    <s v="Milwaukee"/>
    <s v="WI"/>
    <n v="99999"/>
    <s v="FRANCE"/>
    <s v="Chèque"/>
    <s v="Chocolate"/>
    <x v="3"/>
    <n v="12.75"/>
    <n v="72"/>
    <x v="193"/>
    <n v="89.046000000000006"/>
    <x v="7"/>
  </r>
  <r>
    <n v="1172"/>
    <x v="98"/>
    <n v="10"/>
    <x v="11"/>
    <s v="123 10th Street"/>
    <s v="Chicago"/>
    <s v="IL"/>
    <n v="99999"/>
    <x v="10"/>
    <x v="7"/>
    <x v="1"/>
    <d v="2014-06-12T00:00:00"/>
    <s v="Shipping Company B"/>
    <s v="Roland Wacker"/>
    <s v="123 10th Street"/>
    <s v="Chicago"/>
    <s v="IL"/>
    <n v="99999"/>
    <s v="FRANCE"/>
    <s v="CB"/>
    <s v="Almonds"/>
    <x v="1"/>
    <n v="10"/>
    <n v="74"/>
    <x v="194"/>
    <n v="71.78"/>
    <x v="18"/>
  </r>
  <r>
    <n v="1174"/>
    <x v="98"/>
    <n v="10"/>
    <x v="11"/>
    <s v="123 10th Street"/>
    <s v="Chicago"/>
    <s v="IL"/>
    <n v="99999"/>
    <x v="10"/>
    <x v="7"/>
    <x v="1"/>
    <m/>
    <s v="Shipping Company A"/>
    <s v="Roland Wacker"/>
    <s v="123 10th Street"/>
    <s v="Chicago"/>
    <s v="IL"/>
    <n v="99999"/>
    <s v="FRANCE"/>
    <m/>
    <s v="Dried Plums"/>
    <x v="1"/>
    <n v="3.5"/>
    <n v="90"/>
    <x v="195"/>
    <n v="30.24"/>
    <x v="18"/>
  </r>
  <r>
    <n v="1214"/>
    <x v="109"/>
    <n v="10"/>
    <x v="11"/>
    <s v="123 10th Street"/>
    <s v="Chicago"/>
    <s v="IL"/>
    <n v="99999"/>
    <x v="10"/>
    <x v="7"/>
    <x v="1"/>
    <d v="2014-07-12T00:00:00"/>
    <s v="Shipping Company B"/>
    <s v="Roland Wacker"/>
    <s v="123 10th Street"/>
    <s v="Chicago"/>
    <s v="IL"/>
    <n v="99999"/>
    <s v="FRANCE"/>
    <s v="CB"/>
    <s v="Almonds"/>
    <x v="1"/>
    <n v="10"/>
    <n v="80"/>
    <x v="196"/>
    <n v="77.599999999999994"/>
    <x v="18"/>
  </r>
  <r>
    <n v="1323"/>
    <x v="107"/>
    <n v="11"/>
    <x v="12"/>
    <s v="123 11th Street"/>
    <s v="Miami"/>
    <s v="FL"/>
    <n v="99999"/>
    <x v="11"/>
    <x v="5"/>
    <x v="2"/>
    <m/>
    <s v="Shipping Company C"/>
    <s v="Peter Krschne"/>
    <s v="123 11th Street"/>
    <s v="Miami"/>
    <s v="FL"/>
    <n v="99999"/>
    <s v="FRANCE"/>
    <m/>
    <s v="Curry Sauce"/>
    <x v="5"/>
    <n v="40"/>
    <n v="60"/>
    <x v="197"/>
    <n v="228"/>
    <x v="21"/>
  </r>
  <r>
    <n v="1331"/>
    <x v="110"/>
    <n v="11"/>
    <x v="12"/>
    <s v="123 11th Street"/>
    <s v="Miami"/>
    <s v="FL"/>
    <n v="99999"/>
    <x v="11"/>
    <x v="5"/>
    <x v="2"/>
    <m/>
    <s v="Shipping Company C"/>
    <s v="Peter Krschne"/>
    <s v="123 11th Street"/>
    <s v="Miami"/>
    <s v="FL"/>
    <n v="99999"/>
    <s v="FRANCE"/>
    <m/>
    <s v="Dried Plums"/>
    <x v="1"/>
    <n v="3.5"/>
    <n v="42"/>
    <x v="198"/>
    <n v="15.141000000000002"/>
    <x v="21"/>
  </r>
  <r>
    <n v="1253"/>
    <x v="111"/>
    <n v="1"/>
    <x v="9"/>
    <s v="123 1st Street"/>
    <s v="Seattle"/>
    <s v="WA"/>
    <n v="99999"/>
    <x v="8"/>
    <x v="2"/>
    <x v="3"/>
    <m/>
    <m/>
    <s v="Anna Bedecs"/>
    <s v="123 1st Street"/>
    <s v="Seattle"/>
    <s v="WA"/>
    <n v="99999"/>
    <s v="FRANCE"/>
    <m/>
    <s v="Chai"/>
    <x v="0"/>
    <n v="18"/>
    <n v="58"/>
    <x v="136"/>
    <n v="103.35600000000001"/>
    <x v="10"/>
  </r>
  <r>
    <n v="1254"/>
    <x v="111"/>
    <n v="1"/>
    <x v="9"/>
    <s v="123 1st Street"/>
    <s v="Seattle"/>
    <s v="WA"/>
    <n v="99999"/>
    <x v="8"/>
    <x v="2"/>
    <x v="3"/>
    <m/>
    <m/>
    <s v="Anna Bedecs"/>
    <s v="123 1st Street"/>
    <s v="Seattle"/>
    <s v="WA"/>
    <n v="99999"/>
    <s v="FRANCE"/>
    <m/>
    <s v="Coffee"/>
    <x v="0"/>
    <n v="46"/>
    <n v="97"/>
    <x v="199"/>
    <n v="464.04800000000006"/>
    <x v="10"/>
  </r>
  <r>
    <n v="1255"/>
    <x v="111"/>
    <n v="1"/>
    <x v="9"/>
    <s v="123 1st Street"/>
    <s v="Seattle"/>
    <s v="WA"/>
    <n v="99999"/>
    <x v="8"/>
    <x v="2"/>
    <x v="3"/>
    <m/>
    <m/>
    <s v="Anna Bedecs"/>
    <s v="123 1st Street"/>
    <s v="Seattle"/>
    <s v="WA"/>
    <n v="99999"/>
    <s v="FRANCE"/>
    <m/>
    <s v="Green Tea"/>
    <x v="0"/>
    <n v="2.99"/>
    <n v="14"/>
    <x v="200"/>
    <n v="4.35344"/>
    <x v="10"/>
  </r>
  <r>
    <n v="1332"/>
    <x v="112"/>
    <n v="11"/>
    <x v="12"/>
    <s v="123 11th Street"/>
    <s v="Miami"/>
    <s v="FL"/>
    <n v="99999"/>
    <x v="11"/>
    <x v="5"/>
    <x v="2"/>
    <m/>
    <s v="Shipping Company C"/>
    <s v="Peter Krschne"/>
    <s v="123 11th Street"/>
    <s v="Miami"/>
    <s v="FL"/>
    <n v="99999"/>
    <s v="FRANCE"/>
    <m/>
    <s v="Green Tea"/>
    <x v="0"/>
    <n v="2.99"/>
    <n v="100"/>
    <x v="201"/>
    <n v="30.498000000000001"/>
    <x v="5"/>
  </r>
  <r>
    <n v="1364"/>
    <x v="110"/>
    <n v="11"/>
    <x v="12"/>
    <s v="123 11th Street"/>
    <s v="Miami"/>
    <s v="FL"/>
    <n v="99999"/>
    <x v="11"/>
    <x v="5"/>
    <x v="2"/>
    <m/>
    <s v="Shipping Company C"/>
    <s v="Peter Krschne"/>
    <s v="123 11th Street"/>
    <s v="Miami"/>
    <s v="FL"/>
    <n v="99999"/>
    <s v="FRANCE"/>
    <m/>
    <s v="Curry Sauce"/>
    <x v="5"/>
    <n v="40"/>
    <n v="78"/>
    <x v="188"/>
    <n v="299.52"/>
    <x v="21"/>
  </r>
  <r>
    <n v="1258"/>
    <x v="113"/>
    <n v="9"/>
    <x v="10"/>
    <s v="123 9th Street"/>
    <s v="Salt Lake City"/>
    <s v="UT"/>
    <n v="99999"/>
    <x v="9"/>
    <x v="6"/>
    <x v="0"/>
    <d v="2014-09-11T00:00:00"/>
    <s v="Shipping Company A"/>
    <s v="Sven Mortensen"/>
    <s v="123 9th Street"/>
    <s v="Salt Lake City"/>
    <s v="UT"/>
    <n v="99999"/>
    <s v="FRANCE"/>
    <s v="Chèque"/>
    <s v="Ravioli"/>
    <x v="6"/>
    <n v="19.5"/>
    <n v="48"/>
    <x v="202"/>
    <n v="94.536000000000016"/>
    <x v="11"/>
  </r>
  <r>
    <n v="1259"/>
    <x v="113"/>
    <n v="9"/>
    <x v="10"/>
    <s v="123 9th Street"/>
    <s v="Salt Lake City"/>
    <s v="UT"/>
    <n v="99999"/>
    <x v="9"/>
    <x v="6"/>
    <x v="0"/>
    <d v="2014-09-11T00:00:00"/>
    <s v="Shipping Company A"/>
    <s v="Sven Mortensen"/>
    <s v="123 9th Street"/>
    <s v="Salt Lake City"/>
    <s v="UT"/>
    <n v="99999"/>
    <s v="FRANCE"/>
    <s v="Chèque"/>
    <s v="Mozzarella"/>
    <x v="11"/>
    <n v="34.799999999999997"/>
    <n v="57"/>
    <x v="203"/>
    <n v="194.39280000000002"/>
    <x v="11"/>
  </r>
  <r>
    <n v="1260"/>
    <x v="114"/>
    <n v="6"/>
    <x v="6"/>
    <s v="123 6th Street"/>
    <s v="Milwaukee"/>
    <s v="WI"/>
    <n v="99999"/>
    <x v="6"/>
    <x v="4"/>
    <x v="3"/>
    <d v="2014-09-08T00:00:00"/>
    <s v="Shipping Company B"/>
    <s v="Francisco Pérez-Olaeta"/>
    <s v="123 6th Street"/>
    <s v="Milwaukee"/>
    <s v="WI"/>
    <n v="99999"/>
    <s v="FRANCE"/>
    <s v="CB"/>
    <s v="Beer"/>
    <x v="0"/>
    <n v="14"/>
    <n v="67"/>
    <x v="204"/>
    <n v="98.490000000000009"/>
    <x v="7"/>
  </r>
  <r>
    <n v="1261"/>
    <x v="115"/>
    <n v="8"/>
    <x v="3"/>
    <s v="123 8th Street"/>
    <s v="Portland"/>
    <s v="OR"/>
    <n v="99999"/>
    <x v="3"/>
    <x v="2"/>
    <x v="3"/>
    <d v="2014-09-10T00:00:00"/>
    <s v="Shipping Company B"/>
    <s v="Elizabeth Andersen"/>
    <s v="123 8th Street"/>
    <s v="Portland"/>
    <s v="OR"/>
    <n v="99999"/>
    <s v="FRANCE"/>
    <s v="Chèque"/>
    <s v="Curry Sauce"/>
    <x v="5"/>
    <n v="40"/>
    <n v="48"/>
    <x v="205"/>
    <n v="188.16"/>
    <x v="4"/>
  </r>
  <r>
    <n v="1262"/>
    <x v="115"/>
    <n v="8"/>
    <x v="3"/>
    <s v="123 8th Street"/>
    <s v="Portland"/>
    <s v="OR"/>
    <n v="99999"/>
    <x v="3"/>
    <x v="2"/>
    <x v="3"/>
    <d v="2014-09-10T00:00:00"/>
    <s v="Shipping Company B"/>
    <s v="Elizabeth Andersen"/>
    <s v="123 8th Street"/>
    <s v="Portland"/>
    <s v="OR"/>
    <n v="99999"/>
    <s v="FRANCE"/>
    <s v="Chèque"/>
    <s v="Chocolate Biscuits Mix"/>
    <x v="2"/>
    <n v="9.1999999999999993"/>
    <n v="77"/>
    <x v="206"/>
    <n v="72.256799999999998"/>
    <x v="4"/>
  </r>
  <r>
    <n v="1216"/>
    <x v="109"/>
    <n v="10"/>
    <x v="11"/>
    <s v="123 10th Street"/>
    <s v="Chicago"/>
    <s v="IL"/>
    <n v="99999"/>
    <x v="10"/>
    <x v="7"/>
    <x v="1"/>
    <m/>
    <s v="Shipping Company A"/>
    <s v="Roland Wacker"/>
    <s v="123 10th Street"/>
    <s v="Chicago"/>
    <s v="IL"/>
    <n v="99999"/>
    <s v="FRANCE"/>
    <m/>
    <s v="Dried Plums"/>
    <x v="1"/>
    <n v="3.5"/>
    <n v="27"/>
    <x v="207"/>
    <n v="9.072000000000001"/>
    <x v="18"/>
  </r>
  <r>
    <n v="1387"/>
    <x v="116"/>
    <n v="11"/>
    <x v="12"/>
    <s v="123 11th Street"/>
    <s v="Miami"/>
    <s v="FL"/>
    <n v="99999"/>
    <x v="11"/>
    <x v="5"/>
    <x v="2"/>
    <m/>
    <s v="Shipping Company C"/>
    <s v="Peter Krschne"/>
    <s v="123 11th Street"/>
    <s v="Miami"/>
    <s v="FL"/>
    <n v="99999"/>
    <s v="FRANCE"/>
    <m/>
    <s v="Dried Plums"/>
    <x v="1"/>
    <n v="3.5"/>
    <n v="74"/>
    <x v="17"/>
    <n v="26.936000000000003"/>
    <x v="21"/>
  </r>
  <r>
    <n v="1388"/>
    <x v="116"/>
    <n v="11"/>
    <x v="12"/>
    <s v="123 11th Street"/>
    <s v="Miami"/>
    <s v="FL"/>
    <n v="99999"/>
    <x v="11"/>
    <x v="5"/>
    <x v="2"/>
    <m/>
    <s v="Shipping Company C"/>
    <s v="Peter Krschne"/>
    <s v="123 11th Street"/>
    <s v="Miami"/>
    <s v="FL"/>
    <n v="99999"/>
    <s v="FRANCE"/>
    <m/>
    <s v="Green Tea"/>
    <x v="0"/>
    <n v="2.99"/>
    <n v="53"/>
    <x v="208"/>
    <n v="16.005470000000003"/>
    <x v="21"/>
  </r>
  <r>
    <n v="1420"/>
    <x v="116"/>
    <n v="11"/>
    <x v="12"/>
    <s v="123 11th Street"/>
    <s v="Miami"/>
    <s v="FL"/>
    <n v="99999"/>
    <x v="11"/>
    <x v="5"/>
    <x v="2"/>
    <m/>
    <s v="Shipping Company C"/>
    <s v="Peter Krschne"/>
    <s v="123 11th Street"/>
    <s v="Miami"/>
    <s v="FL"/>
    <n v="99999"/>
    <s v="FRANCE"/>
    <m/>
    <s v="Curry Sauce"/>
    <x v="5"/>
    <n v="40"/>
    <n v="61"/>
    <x v="209"/>
    <n v="248.88"/>
    <x v="21"/>
  </r>
  <r>
    <n v="1267"/>
    <x v="117"/>
    <n v="29"/>
    <x v="4"/>
    <s v="789 29th Street"/>
    <s v="Denver"/>
    <s v="CO"/>
    <n v="99999"/>
    <x v="4"/>
    <x v="3"/>
    <x v="0"/>
    <d v="2014-10-01T00:00:00"/>
    <s v="Shipping Company B"/>
    <s v="Soo Jung Lee"/>
    <s v="789 29th Street"/>
    <s v="Denver"/>
    <s v="CO"/>
    <n v="99999"/>
    <s v="FRANCE"/>
    <s v="Chèque"/>
    <s v="Beer"/>
    <x v="0"/>
    <n v="14"/>
    <n v="50"/>
    <x v="210"/>
    <n v="67.2"/>
    <x v="5"/>
  </r>
  <r>
    <n v="1268"/>
    <x v="114"/>
    <n v="6"/>
    <x v="6"/>
    <s v="123 6th Street"/>
    <s v="Milwaukee"/>
    <s v="WI"/>
    <n v="99999"/>
    <x v="6"/>
    <x v="4"/>
    <x v="3"/>
    <d v="2014-09-08T00:00:00"/>
    <s v="Shipping Company C"/>
    <s v="Francisco Pérez-Olaeta"/>
    <s v="123 6th Street"/>
    <s v="Milwaukee"/>
    <s v="WI"/>
    <n v="99999"/>
    <s v="FRANCE"/>
    <s v="Chèque"/>
    <s v="Chocolate"/>
    <x v="3"/>
    <n v="12.75"/>
    <n v="96"/>
    <x v="145"/>
    <n v="119.952"/>
    <x v="7"/>
  </r>
  <r>
    <n v="1224"/>
    <x v="118"/>
    <n v="10"/>
    <x v="11"/>
    <s v="123 10th Street"/>
    <s v="Chicago"/>
    <s v="IL"/>
    <n v="99999"/>
    <x v="10"/>
    <x v="7"/>
    <x v="1"/>
    <d v="2014-08-12T00:00:00"/>
    <s v="Shipping Company B"/>
    <s v="Roland Wacker"/>
    <s v="123 10th Street"/>
    <s v="Chicago"/>
    <s v="IL"/>
    <n v="99999"/>
    <s v="FRANCE"/>
    <s v="CB"/>
    <s v="Green Tea"/>
    <x v="0"/>
    <n v="2.99"/>
    <n v="23"/>
    <x v="211"/>
    <n v="6.6706900000000013"/>
    <x v="18"/>
  </r>
  <r>
    <n v="1226"/>
    <x v="118"/>
    <n v="10"/>
    <x v="11"/>
    <s v="123 10th Street"/>
    <s v="Chicago"/>
    <s v="IL"/>
    <n v="99999"/>
    <x v="10"/>
    <x v="7"/>
    <x v="1"/>
    <d v="2014-08-12T00:00:00"/>
    <s v="Shipping Company A"/>
    <s v="Roland Wacker"/>
    <s v="123 10th Street"/>
    <s v="Chicago"/>
    <s v="IL"/>
    <n v="99999"/>
    <s v="FRANCE"/>
    <m/>
    <s v="Boysenberry Spread"/>
    <x v="7"/>
    <n v="25"/>
    <n v="47"/>
    <x v="212"/>
    <n v="116.325"/>
    <x v="18"/>
  </r>
  <r>
    <n v="1273"/>
    <x v="115"/>
    <n v="8"/>
    <x v="3"/>
    <s v="123 8th Street"/>
    <s v="Portland"/>
    <s v="OR"/>
    <n v="99999"/>
    <x v="3"/>
    <x v="2"/>
    <x v="3"/>
    <d v="2014-09-10T00:00:00"/>
    <s v="Shipping Company C"/>
    <s v="Elizabeth Andersen"/>
    <s v="123 8th Street"/>
    <s v="Portland"/>
    <s v="OR"/>
    <n v="99999"/>
    <s v="FRANCE"/>
    <s v="CB"/>
    <s v="Mozzarella"/>
    <x v="11"/>
    <n v="34.799999999999997"/>
    <n v="63"/>
    <x v="60"/>
    <n v="230.202"/>
    <x v="4"/>
  </r>
  <r>
    <n v="1276"/>
    <x v="119"/>
    <n v="3"/>
    <x v="5"/>
    <s v="123 3rd Street"/>
    <s v="Los Angelas"/>
    <s v="CA"/>
    <n v="99999"/>
    <x v="5"/>
    <x v="0"/>
    <x v="0"/>
    <d v="2014-09-05T00:00:00"/>
    <s v="Shipping Company B"/>
    <s v="Thomas Axerr"/>
    <s v="123 3rd Street"/>
    <s v="Los Angelas"/>
    <s v="CA"/>
    <n v="99999"/>
    <s v="FRANCE"/>
    <s v="Espèce"/>
    <s v="Syrup"/>
    <x v="12"/>
    <n v="10"/>
    <n v="71"/>
    <x v="213"/>
    <n v="73.13"/>
    <x v="6"/>
  </r>
  <r>
    <n v="1277"/>
    <x v="119"/>
    <n v="3"/>
    <x v="5"/>
    <s v="123 3rd Street"/>
    <s v="Los Angelas"/>
    <s v="CA"/>
    <n v="99999"/>
    <x v="5"/>
    <x v="0"/>
    <x v="0"/>
    <d v="2014-09-05T00:00:00"/>
    <s v="Shipping Company B"/>
    <s v="Thomas Axerr"/>
    <s v="123 3rd Street"/>
    <s v="Los Angelas"/>
    <s v="CA"/>
    <n v="99999"/>
    <s v="FRANCE"/>
    <s v="Espèce"/>
    <s v="Curry Sauce"/>
    <x v="5"/>
    <n v="40"/>
    <n v="88"/>
    <x v="214"/>
    <n v="366.08000000000004"/>
    <x v="6"/>
  </r>
  <r>
    <n v="1227"/>
    <x v="118"/>
    <n v="10"/>
    <x v="11"/>
    <s v="123 10th Street"/>
    <s v="Chicago"/>
    <s v="IL"/>
    <n v="99999"/>
    <x v="10"/>
    <x v="7"/>
    <x v="1"/>
    <d v="2014-08-12T00:00:00"/>
    <s v="Shipping Company A"/>
    <s v="Roland Wacker"/>
    <s v="123 10th Street"/>
    <s v="Chicago"/>
    <s v="IL"/>
    <n v="99999"/>
    <s v="FRANCE"/>
    <m/>
    <s v="Cajun Seasoning"/>
    <x v="12"/>
    <n v="22"/>
    <n v="97"/>
    <x v="215"/>
    <n v="221.93600000000001"/>
    <x v="18"/>
  </r>
  <r>
    <n v="1282"/>
    <x v="120"/>
    <n v="6"/>
    <x v="6"/>
    <s v="123 6th Street"/>
    <s v="Milwaukee"/>
    <s v="WI"/>
    <n v="99999"/>
    <x v="6"/>
    <x v="4"/>
    <x v="3"/>
    <d v="2014-10-08T00:00:00"/>
    <s v="Shipping Company B"/>
    <s v="Francisco Pérez-Olaeta"/>
    <s v="123 6th Street"/>
    <s v="Milwaukee"/>
    <s v="WI"/>
    <n v="99999"/>
    <s v="FRANCE"/>
    <s v="CB"/>
    <s v="Curry Sauce"/>
    <x v="5"/>
    <n v="40"/>
    <n v="94"/>
    <x v="216"/>
    <n v="376"/>
    <x v="7"/>
  </r>
  <r>
    <n v="1046"/>
    <x v="121"/>
    <n v="26"/>
    <x v="13"/>
    <s v="789 26th Street"/>
    <s v="Miami"/>
    <s v="FL"/>
    <n v="99999"/>
    <x v="12"/>
    <x v="5"/>
    <x v="2"/>
    <d v="2014-02-28T00:00:00"/>
    <s v="Shipping Company C"/>
    <s v="Run Liu"/>
    <s v="789 26th Street"/>
    <s v="Miami"/>
    <s v="FL"/>
    <n v="99999"/>
    <s v="FRANCE"/>
    <s v="CB"/>
    <s v="Boysenberry Spread"/>
    <x v="7"/>
    <n v="25"/>
    <n v="21"/>
    <x v="217"/>
    <n v="53.550000000000004"/>
    <x v="28"/>
  </r>
  <r>
    <n v="1284"/>
    <x v="122"/>
    <n v="8"/>
    <x v="3"/>
    <s v="123 8th Street"/>
    <s v="Portland"/>
    <s v="OR"/>
    <n v="99999"/>
    <x v="3"/>
    <x v="2"/>
    <x v="3"/>
    <d v="2014-10-10T00:00:00"/>
    <s v="Shipping Company C"/>
    <s v="Elizabeth Andersen"/>
    <s v="123 8th Street"/>
    <s v="Portland"/>
    <s v="OR"/>
    <n v="99999"/>
    <s v="FRANCE"/>
    <s v="Chèque"/>
    <s v="Chocolate"/>
    <x v="3"/>
    <n v="12.75"/>
    <n v="61"/>
    <x v="218"/>
    <n v="78.552750000000003"/>
    <x v="4"/>
  </r>
  <r>
    <n v="1228"/>
    <x v="118"/>
    <n v="10"/>
    <x v="11"/>
    <s v="123 10th Street"/>
    <s v="Chicago"/>
    <s v="IL"/>
    <n v="99999"/>
    <x v="10"/>
    <x v="7"/>
    <x v="1"/>
    <d v="2014-08-12T00:00:00"/>
    <s v="Shipping Company A"/>
    <s v="Roland Wacker"/>
    <s v="123 10th Street"/>
    <s v="Chicago"/>
    <s v="IL"/>
    <n v="99999"/>
    <s v="FRANCE"/>
    <m/>
    <s v="Chocolate Biscuits Mix"/>
    <x v="2"/>
    <n v="9.1999999999999993"/>
    <n v="96"/>
    <x v="219"/>
    <n v="86.553599999999989"/>
    <x v="18"/>
  </r>
  <r>
    <n v="1286"/>
    <x v="123"/>
    <n v="7"/>
    <x v="8"/>
    <s v="123 7th Street"/>
    <s v="Boise"/>
    <s v="ID"/>
    <n v="99999"/>
    <x v="8"/>
    <x v="2"/>
    <x v="3"/>
    <m/>
    <m/>
    <s v="Ming-Yang Xie"/>
    <s v="123 7th Street"/>
    <s v="Boise"/>
    <s v="ID"/>
    <n v="99999"/>
    <s v="FRANCE"/>
    <m/>
    <s v="Coffee"/>
    <x v="0"/>
    <n v="46"/>
    <n v="62"/>
    <x v="220"/>
    <n v="290.904"/>
    <x v="9"/>
  </r>
  <r>
    <n v="1250"/>
    <x v="124"/>
    <n v="10"/>
    <x v="11"/>
    <s v="123 10th Street"/>
    <s v="Chicago"/>
    <s v="IL"/>
    <n v="99999"/>
    <x v="10"/>
    <x v="7"/>
    <x v="1"/>
    <d v="2014-09-12T00:00:00"/>
    <s v="Shipping Company A"/>
    <s v="Roland Wacker"/>
    <s v="123 10th Street"/>
    <s v="Chicago"/>
    <s v="IL"/>
    <n v="99999"/>
    <s v="FRANCE"/>
    <m/>
    <s v="Chocolate Biscuits Mix"/>
    <x v="2"/>
    <n v="9.1999999999999993"/>
    <n v="83"/>
    <x v="221"/>
    <n v="74.832799999999992"/>
    <x v="18"/>
  </r>
  <r>
    <n v="1281"/>
    <x v="124"/>
    <n v="10"/>
    <x v="11"/>
    <s v="123 10th Street"/>
    <s v="Chicago"/>
    <s v="IL"/>
    <n v="99999"/>
    <x v="10"/>
    <x v="7"/>
    <x v="1"/>
    <d v="2014-09-12T00:00:00"/>
    <s v="Shipping Company B"/>
    <s v="Roland Wacker"/>
    <s v="123 10th Street"/>
    <s v="Chicago"/>
    <s v="IL"/>
    <n v="99999"/>
    <s v="FRANCE"/>
    <s v="CB"/>
    <s v="Almonds"/>
    <x v="1"/>
    <n v="10"/>
    <n v="59"/>
    <x v="222"/>
    <n v="59.59"/>
    <x v="18"/>
  </r>
  <r>
    <n v="1285"/>
    <x v="125"/>
    <n v="10"/>
    <x v="11"/>
    <s v="123 10th Street"/>
    <s v="Chicago"/>
    <s v="IL"/>
    <n v="99999"/>
    <x v="10"/>
    <x v="7"/>
    <x v="1"/>
    <d v="2014-10-12T00:00:00"/>
    <s v="Shipping Company B"/>
    <s v="Roland Wacker"/>
    <s v="123 10th Street"/>
    <s v="Chicago"/>
    <s v="IL"/>
    <n v="99999"/>
    <s v="FRANCE"/>
    <s v="CB"/>
    <s v="Green Tea"/>
    <x v="0"/>
    <n v="2.99"/>
    <n v="32"/>
    <x v="223"/>
    <n v="9.7593600000000009"/>
    <x v="18"/>
  </r>
  <r>
    <n v="1058"/>
    <x v="126"/>
    <n v="26"/>
    <x v="13"/>
    <s v="789 26th Street"/>
    <s v="Miami"/>
    <s v="FL"/>
    <n v="99999"/>
    <x v="12"/>
    <x v="5"/>
    <x v="2"/>
    <d v="2014-03-28T00:00:00"/>
    <s v="Shipping Company C"/>
    <s v="Run Liu"/>
    <s v="789 26th Street"/>
    <s v="Miami"/>
    <s v="FL"/>
    <n v="99999"/>
    <s v="FRANCE"/>
    <s v="CB"/>
    <s v="Olive Oil"/>
    <x v="14"/>
    <n v="21.35"/>
    <n v="97"/>
    <x v="224"/>
    <n v="196.74025"/>
    <x v="28"/>
  </r>
  <r>
    <n v="1059"/>
    <x v="126"/>
    <n v="26"/>
    <x v="13"/>
    <s v="789 26th Street"/>
    <s v="Miami"/>
    <s v="FL"/>
    <n v="99999"/>
    <x v="12"/>
    <x v="5"/>
    <x v="2"/>
    <d v="2014-03-28T00:00:00"/>
    <s v="Shipping Company C"/>
    <s v="Run Liu"/>
    <s v="789 26th Street"/>
    <s v="Miami"/>
    <s v="FL"/>
    <n v="99999"/>
    <s v="FRANCE"/>
    <s v="CB"/>
    <s v="Clam Chowder"/>
    <x v="4"/>
    <n v="9.65"/>
    <n v="97"/>
    <x v="87"/>
    <n v="95.477100000000021"/>
    <x v="28"/>
  </r>
  <r>
    <n v="1292"/>
    <x v="127"/>
    <n v="1"/>
    <x v="9"/>
    <s v="123 1st Street"/>
    <s v="Seattle"/>
    <s v="WA"/>
    <n v="99999"/>
    <x v="8"/>
    <x v="2"/>
    <x v="3"/>
    <m/>
    <m/>
    <s v="Anna Bedecs"/>
    <s v="123 1st Street"/>
    <s v="Seattle"/>
    <s v="WA"/>
    <n v="99999"/>
    <s v="FRANCE"/>
    <m/>
    <s v="Chai"/>
    <x v="0"/>
    <n v="18"/>
    <n v="22"/>
    <x v="225"/>
    <n v="38.015999999999998"/>
    <x v="10"/>
  </r>
  <r>
    <n v="1293"/>
    <x v="127"/>
    <n v="1"/>
    <x v="9"/>
    <s v="123 1st Street"/>
    <s v="Seattle"/>
    <s v="WA"/>
    <n v="99999"/>
    <x v="8"/>
    <x v="2"/>
    <x v="3"/>
    <m/>
    <m/>
    <s v="Anna Bedecs"/>
    <s v="123 1st Street"/>
    <s v="Seattle"/>
    <s v="WA"/>
    <n v="99999"/>
    <s v="FRANCE"/>
    <m/>
    <s v="Coffee"/>
    <x v="0"/>
    <n v="46"/>
    <n v="73"/>
    <x v="226"/>
    <n v="339.15800000000002"/>
    <x v="10"/>
  </r>
  <r>
    <n v="1294"/>
    <x v="127"/>
    <n v="1"/>
    <x v="9"/>
    <s v="123 1st Street"/>
    <s v="Seattle"/>
    <s v="WA"/>
    <n v="99999"/>
    <x v="8"/>
    <x v="2"/>
    <x v="3"/>
    <m/>
    <m/>
    <s v="Anna Bedecs"/>
    <s v="123 1st Street"/>
    <s v="Seattle"/>
    <s v="WA"/>
    <n v="99999"/>
    <s v="FRANCE"/>
    <m/>
    <s v="Green Tea"/>
    <x v="0"/>
    <n v="2.99"/>
    <n v="85"/>
    <x v="227"/>
    <n v="24.652550000000002"/>
    <x v="10"/>
  </r>
  <r>
    <n v="1060"/>
    <x v="126"/>
    <n v="26"/>
    <x v="13"/>
    <s v="789 26th Street"/>
    <s v="Miami"/>
    <s v="FL"/>
    <n v="99999"/>
    <x v="12"/>
    <x v="5"/>
    <x v="2"/>
    <d v="2014-03-28T00:00:00"/>
    <s v="Shipping Company C"/>
    <s v="Run Liu"/>
    <s v="789 26th Street"/>
    <s v="Miami"/>
    <s v="FL"/>
    <n v="99999"/>
    <s v="FRANCE"/>
    <s v="CB"/>
    <s v="Crab Meat"/>
    <x v="9"/>
    <n v="18.399999999999999"/>
    <n v="65"/>
    <x v="228"/>
    <n v="123.18800000000002"/>
    <x v="28"/>
  </r>
  <r>
    <n v="1122"/>
    <x v="128"/>
    <n v="26"/>
    <x v="13"/>
    <s v="789 26th Street"/>
    <s v="Miami"/>
    <s v="FL"/>
    <n v="99999"/>
    <x v="12"/>
    <x v="5"/>
    <x v="2"/>
    <d v="2014-05-28T00:00:00"/>
    <s v="Shipping Company C"/>
    <s v="Run Liu"/>
    <s v="789 26th Street"/>
    <s v="Miami"/>
    <s v="FL"/>
    <n v="99999"/>
    <s v="FRANCE"/>
    <s v="CB"/>
    <s v="Olive Oil"/>
    <x v="14"/>
    <n v="21.35"/>
    <n v="36"/>
    <x v="229"/>
    <n v="74.554200000000009"/>
    <x v="28"/>
  </r>
  <r>
    <n v="1297"/>
    <x v="129"/>
    <n v="9"/>
    <x v="10"/>
    <s v="123 9th Street"/>
    <s v="Salt Lake City"/>
    <s v="UT"/>
    <n v="99999"/>
    <x v="9"/>
    <x v="6"/>
    <x v="0"/>
    <d v="2014-10-11T00:00:00"/>
    <s v="Shipping Company A"/>
    <s v="Sven Mortensen"/>
    <s v="123 9th Street"/>
    <s v="Salt Lake City"/>
    <s v="UT"/>
    <n v="99999"/>
    <s v="FRANCE"/>
    <s v="Chèque"/>
    <s v="Ravioli"/>
    <x v="6"/>
    <n v="19.5"/>
    <n v="64"/>
    <x v="230"/>
    <n v="119.80800000000001"/>
    <x v="11"/>
  </r>
  <r>
    <n v="1298"/>
    <x v="129"/>
    <n v="9"/>
    <x v="10"/>
    <s v="123 9th Street"/>
    <s v="Salt Lake City"/>
    <s v="UT"/>
    <n v="99999"/>
    <x v="9"/>
    <x v="6"/>
    <x v="0"/>
    <d v="2014-10-11T00:00:00"/>
    <s v="Shipping Company A"/>
    <s v="Sven Mortensen"/>
    <s v="123 9th Street"/>
    <s v="Salt Lake City"/>
    <s v="UT"/>
    <n v="99999"/>
    <s v="FRANCE"/>
    <s v="Chèque"/>
    <s v="Mozzarella"/>
    <x v="11"/>
    <n v="34.799999999999997"/>
    <n v="70"/>
    <x v="231"/>
    <n v="246.03600000000003"/>
    <x v="11"/>
  </r>
  <r>
    <n v="1299"/>
    <x v="120"/>
    <n v="6"/>
    <x v="6"/>
    <s v="123 6th Street"/>
    <s v="Milwaukee"/>
    <s v="WI"/>
    <n v="99999"/>
    <x v="6"/>
    <x v="4"/>
    <x v="3"/>
    <d v="2014-10-08T00:00:00"/>
    <s v="Shipping Company B"/>
    <s v="Francisco Pérez-Olaeta"/>
    <s v="123 6th Street"/>
    <s v="Milwaukee"/>
    <s v="WI"/>
    <n v="99999"/>
    <s v="FRANCE"/>
    <s v="CB"/>
    <s v="Beer"/>
    <x v="0"/>
    <n v="14"/>
    <n v="98"/>
    <x v="232"/>
    <n v="138.57200000000003"/>
    <x v="7"/>
  </r>
  <r>
    <n v="1300"/>
    <x v="122"/>
    <n v="8"/>
    <x v="3"/>
    <s v="123 8th Street"/>
    <s v="Portland"/>
    <s v="OR"/>
    <n v="99999"/>
    <x v="3"/>
    <x v="2"/>
    <x v="3"/>
    <d v="2014-10-10T00:00:00"/>
    <s v="Shipping Company B"/>
    <s v="Elizabeth Andersen"/>
    <s v="123 8th Street"/>
    <s v="Portland"/>
    <s v="OR"/>
    <n v="99999"/>
    <s v="FRANCE"/>
    <s v="Chèque"/>
    <s v="Curry Sauce"/>
    <x v="5"/>
    <n v="40"/>
    <n v="48"/>
    <x v="205"/>
    <n v="188.16"/>
    <x v="4"/>
  </r>
  <r>
    <n v="1301"/>
    <x v="122"/>
    <n v="8"/>
    <x v="3"/>
    <s v="123 8th Street"/>
    <s v="Portland"/>
    <s v="OR"/>
    <n v="99999"/>
    <x v="3"/>
    <x v="2"/>
    <x v="3"/>
    <d v="2014-10-10T00:00:00"/>
    <s v="Shipping Company B"/>
    <s v="Elizabeth Andersen"/>
    <s v="123 8th Street"/>
    <s v="Portland"/>
    <s v="OR"/>
    <n v="99999"/>
    <s v="FRANCE"/>
    <s v="Chèque"/>
    <s v="Chocolate Biscuits Mix"/>
    <x v="2"/>
    <n v="9.1999999999999993"/>
    <n v="100"/>
    <x v="233"/>
    <n v="91.08"/>
    <x v="4"/>
  </r>
  <r>
    <n v="1287"/>
    <x v="125"/>
    <n v="10"/>
    <x v="11"/>
    <s v="123 10th Street"/>
    <s v="Chicago"/>
    <s v="IL"/>
    <n v="99999"/>
    <x v="10"/>
    <x v="7"/>
    <x v="1"/>
    <d v="2014-10-12T00:00:00"/>
    <s v="Shipping Company A"/>
    <s v="Roland Wacker"/>
    <s v="123 10th Street"/>
    <s v="Chicago"/>
    <s v="IL"/>
    <n v="99999"/>
    <s v="FRANCE"/>
    <m/>
    <s v="Boysenberry Spread"/>
    <x v="7"/>
    <n v="25"/>
    <n v="60"/>
    <x v="234"/>
    <n v="154.5"/>
    <x v="18"/>
  </r>
  <r>
    <n v="1123"/>
    <x v="128"/>
    <n v="26"/>
    <x v="13"/>
    <s v="789 26th Street"/>
    <s v="Miami"/>
    <s v="FL"/>
    <n v="99999"/>
    <x v="12"/>
    <x v="5"/>
    <x v="2"/>
    <d v="2014-05-28T00:00:00"/>
    <s v="Shipping Company C"/>
    <s v="Run Liu"/>
    <s v="789 26th Street"/>
    <s v="Miami"/>
    <s v="FL"/>
    <n v="99999"/>
    <s v="FRANCE"/>
    <s v="CB"/>
    <s v="Clam Chowder"/>
    <x v="4"/>
    <n v="9.65"/>
    <n v="87"/>
    <x v="235"/>
    <n v="87.313200000000009"/>
    <x v="28"/>
  </r>
  <r>
    <n v="1124"/>
    <x v="128"/>
    <n v="26"/>
    <x v="13"/>
    <s v="789 26th Street"/>
    <s v="Miami"/>
    <s v="FL"/>
    <n v="99999"/>
    <x v="12"/>
    <x v="5"/>
    <x v="2"/>
    <d v="2014-05-28T00:00:00"/>
    <s v="Shipping Company C"/>
    <s v="Run Liu"/>
    <s v="789 26th Street"/>
    <s v="Miami"/>
    <s v="FL"/>
    <n v="99999"/>
    <s v="FRANCE"/>
    <s v="CB"/>
    <s v="Crab Meat"/>
    <x v="9"/>
    <n v="18.399999999999999"/>
    <n v="64"/>
    <x v="236"/>
    <n v="115.40479999999999"/>
    <x v="28"/>
  </r>
  <r>
    <n v="1155"/>
    <x v="130"/>
    <n v="26"/>
    <x v="13"/>
    <s v="789 26th Street"/>
    <s v="Miami"/>
    <s v="FL"/>
    <n v="99999"/>
    <x v="12"/>
    <x v="5"/>
    <x v="2"/>
    <d v="2014-06-28T00:00:00"/>
    <s v="Shipping Company C"/>
    <s v="Run Liu"/>
    <s v="789 26th Street"/>
    <s v="Miami"/>
    <s v="FL"/>
    <n v="99999"/>
    <s v="FRANCE"/>
    <s v="CB"/>
    <s v="Olive Oil"/>
    <x v="14"/>
    <n v="21.35"/>
    <n v="90"/>
    <x v="237"/>
    <n v="186.38550000000004"/>
    <x v="28"/>
  </r>
  <r>
    <n v="1306"/>
    <x v="131"/>
    <n v="29"/>
    <x v="4"/>
    <s v="789 29th Street"/>
    <s v="Denver"/>
    <s v="CO"/>
    <n v="99999"/>
    <x v="4"/>
    <x v="3"/>
    <x v="0"/>
    <d v="2014-10-31T00:00:00"/>
    <s v="Shipping Company B"/>
    <s v="Soo Jung Lee"/>
    <s v="789 29th Street"/>
    <s v="Denver"/>
    <s v="CO"/>
    <n v="99999"/>
    <s v="FRANCE"/>
    <s v="Chèque"/>
    <s v="Beer"/>
    <x v="0"/>
    <n v="14"/>
    <n v="78"/>
    <x v="238"/>
    <n v="112.476"/>
    <x v="5"/>
  </r>
  <r>
    <n v="1307"/>
    <x v="120"/>
    <n v="6"/>
    <x v="6"/>
    <s v="123 6th Street"/>
    <s v="Milwaukee"/>
    <s v="WI"/>
    <n v="99999"/>
    <x v="6"/>
    <x v="4"/>
    <x v="3"/>
    <d v="2014-10-08T00:00:00"/>
    <s v="Shipping Company C"/>
    <s v="Francisco Pérez-Olaeta"/>
    <s v="123 6th Street"/>
    <s v="Milwaukee"/>
    <s v="WI"/>
    <n v="99999"/>
    <s v="FRANCE"/>
    <s v="Chèque"/>
    <s v="Chocolate"/>
    <x v="3"/>
    <n v="12.75"/>
    <n v="44"/>
    <x v="133"/>
    <n v="53.856000000000002"/>
    <x v="7"/>
  </r>
  <r>
    <n v="1288"/>
    <x v="125"/>
    <n v="10"/>
    <x v="11"/>
    <s v="123 10th Street"/>
    <s v="Chicago"/>
    <s v="IL"/>
    <n v="99999"/>
    <x v="10"/>
    <x v="7"/>
    <x v="1"/>
    <d v="2014-10-12T00:00:00"/>
    <s v="Shipping Company A"/>
    <s v="Roland Wacker"/>
    <s v="123 10th Street"/>
    <s v="Chicago"/>
    <s v="IL"/>
    <n v="99999"/>
    <s v="FRANCE"/>
    <m/>
    <s v="Cajun Seasoning"/>
    <x v="12"/>
    <n v="22"/>
    <n v="51"/>
    <x v="239"/>
    <n v="109.956"/>
    <x v="18"/>
  </r>
  <r>
    <n v="1289"/>
    <x v="125"/>
    <n v="10"/>
    <x v="11"/>
    <s v="123 10th Street"/>
    <s v="Chicago"/>
    <s v="IL"/>
    <n v="99999"/>
    <x v="10"/>
    <x v="7"/>
    <x v="1"/>
    <d v="2014-10-12T00:00:00"/>
    <s v="Shipping Company A"/>
    <s v="Roland Wacker"/>
    <s v="123 10th Street"/>
    <s v="Chicago"/>
    <s v="IL"/>
    <n v="99999"/>
    <s v="FRANCE"/>
    <m/>
    <s v="Chocolate Biscuits Mix"/>
    <x v="2"/>
    <n v="9.1999999999999993"/>
    <n v="49"/>
    <x v="240"/>
    <n v="44.629199999999997"/>
    <x v="18"/>
  </r>
  <r>
    <n v="1312"/>
    <x v="122"/>
    <n v="8"/>
    <x v="3"/>
    <s v="123 8th Street"/>
    <s v="Portland"/>
    <s v="OR"/>
    <n v="99999"/>
    <x v="3"/>
    <x v="2"/>
    <x v="3"/>
    <d v="2014-10-10T00:00:00"/>
    <s v="Shipping Company C"/>
    <s v="Elizabeth Andersen"/>
    <s v="123 8th Street"/>
    <s v="Portland"/>
    <s v="OR"/>
    <n v="99999"/>
    <s v="FRANCE"/>
    <s v="CB"/>
    <s v="Mozzarella"/>
    <x v="11"/>
    <n v="34.799999999999997"/>
    <n v="93"/>
    <x v="241"/>
    <n v="313.93079999999998"/>
    <x v="4"/>
  </r>
  <r>
    <n v="1315"/>
    <x v="132"/>
    <n v="3"/>
    <x v="5"/>
    <s v="123 3rd Street"/>
    <s v="Los Angelas"/>
    <s v="CA"/>
    <n v="99999"/>
    <x v="5"/>
    <x v="0"/>
    <x v="0"/>
    <d v="2014-10-05T00:00:00"/>
    <s v="Shipping Company B"/>
    <s v="Thomas Axerr"/>
    <s v="123 3rd Street"/>
    <s v="Los Angelas"/>
    <s v="CA"/>
    <n v="99999"/>
    <s v="FRANCE"/>
    <s v="Espèce"/>
    <s v="Syrup"/>
    <x v="12"/>
    <n v="10"/>
    <n v="11"/>
    <x v="242"/>
    <n v="11.440000000000001"/>
    <x v="6"/>
  </r>
  <r>
    <n v="1316"/>
    <x v="132"/>
    <n v="3"/>
    <x v="5"/>
    <s v="123 3rd Street"/>
    <s v="Los Angelas"/>
    <s v="CA"/>
    <n v="99999"/>
    <x v="5"/>
    <x v="0"/>
    <x v="0"/>
    <d v="2014-10-05T00:00:00"/>
    <s v="Shipping Company B"/>
    <s v="Thomas Axerr"/>
    <s v="123 3rd Street"/>
    <s v="Los Angelas"/>
    <s v="CA"/>
    <n v="99999"/>
    <s v="FRANCE"/>
    <s v="Espèce"/>
    <s v="Curry Sauce"/>
    <x v="5"/>
    <n v="40"/>
    <n v="91"/>
    <x v="155"/>
    <n v="364"/>
    <x v="6"/>
  </r>
  <r>
    <n v="1320"/>
    <x v="125"/>
    <n v="10"/>
    <x v="11"/>
    <s v="123 10th Street"/>
    <s v="Chicago"/>
    <s v="IL"/>
    <n v="99999"/>
    <x v="10"/>
    <x v="7"/>
    <x v="1"/>
    <d v="2014-10-12T00:00:00"/>
    <s v="Shipping Company B"/>
    <s v="Roland Wacker"/>
    <s v="123 10th Street"/>
    <s v="Chicago"/>
    <s v="IL"/>
    <n v="99999"/>
    <s v="FRANCE"/>
    <s v="CB"/>
    <s v="Almonds"/>
    <x v="1"/>
    <n v="10"/>
    <n v="12"/>
    <x v="243"/>
    <n v="12.36"/>
    <x v="18"/>
  </r>
  <r>
    <n v="1322"/>
    <x v="125"/>
    <n v="10"/>
    <x v="11"/>
    <s v="123 10th Street"/>
    <s v="Chicago"/>
    <s v="IL"/>
    <n v="99999"/>
    <x v="10"/>
    <x v="7"/>
    <x v="1"/>
    <m/>
    <s v="Shipping Company A"/>
    <s v="Roland Wacker"/>
    <s v="123 10th Street"/>
    <s v="Chicago"/>
    <s v="IL"/>
    <n v="99999"/>
    <s v="FRANCE"/>
    <m/>
    <s v="Dried Plums"/>
    <x v="1"/>
    <n v="3.5"/>
    <n v="78"/>
    <x v="77"/>
    <n v="27.3"/>
    <x v="18"/>
  </r>
  <r>
    <n v="1156"/>
    <x v="130"/>
    <n v="26"/>
    <x v="13"/>
    <s v="789 26th Street"/>
    <s v="Miami"/>
    <s v="FL"/>
    <n v="99999"/>
    <x v="12"/>
    <x v="5"/>
    <x v="2"/>
    <d v="2014-06-28T00:00:00"/>
    <s v="Shipping Company C"/>
    <s v="Run Liu"/>
    <s v="789 26th Street"/>
    <s v="Miami"/>
    <s v="FL"/>
    <n v="99999"/>
    <s v="FRANCE"/>
    <s v="CB"/>
    <s v="Clam Chowder"/>
    <x v="4"/>
    <n v="9.65"/>
    <n v="60"/>
    <x v="54"/>
    <n v="59.637000000000008"/>
    <x v="28"/>
  </r>
  <r>
    <n v="1324"/>
    <x v="127"/>
    <n v="1"/>
    <x v="9"/>
    <s v="123 1st Street"/>
    <s v="Seattle"/>
    <s v="WA"/>
    <n v="99999"/>
    <x v="8"/>
    <x v="2"/>
    <x v="3"/>
    <m/>
    <s v="Shipping Company C"/>
    <s v="Anna Bedecs"/>
    <s v="123 1st Street"/>
    <s v="Seattle"/>
    <s v="WA"/>
    <n v="99999"/>
    <s v="FRANCE"/>
    <m/>
    <s v="Crab Meat"/>
    <x v="9"/>
    <n v="18.399999999999999"/>
    <n v="23"/>
    <x v="244"/>
    <n v="43.589600000000004"/>
    <x v="10"/>
  </r>
  <r>
    <n v="1157"/>
    <x v="130"/>
    <n v="26"/>
    <x v="13"/>
    <s v="789 26th Street"/>
    <s v="Miami"/>
    <s v="FL"/>
    <n v="99999"/>
    <x v="12"/>
    <x v="5"/>
    <x v="2"/>
    <d v="2014-06-28T00:00:00"/>
    <s v="Shipping Company C"/>
    <s v="Run Liu"/>
    <s v="789 26th Street"/>
    <s v="Miami"/>
    <s v="FL"/>
    <n v="99999"/>
    <s v="FRANCE"/>
    <s v="CB"/>
    <s v="Crab Meat"/>
    <x v="9"/>
    <n v="18.399999999999999"/>
    <n v="39"/>
    <x v="245"/>
    <n v="71.759999999999991"/>
    <x v="28"/>
  </r>
  <r>
    <n v="1326"/>
    <x v="129"/>
    <n v="9"/>
    <x v="10"/>
    <s v="123 9th Street"/>
    <s v="Salt Lake City"/>
    <s v="UT"/>
    <n v="99999"/>
    <x v="9"/>
    <x v="6"/>
    <x v="0"/>
    <d v="2014-10-11T00:00:00"/>
    <s v="Shipping Company A"/>
    <s v="Sven Mortensen"/>
    <s v="123 9th Street"/>
    <s v="Salt Lake City"/>
    <s v="UT"/>
    <n v="99999"/>
    <s v="FRANCE"/>
    <s v="Chèque"/>
    <s v="Clam Chowder"/>
    <x v="4"/>
    <n v="9.65"/>
    <n v="89"/>
    <x v="246"/>
    <n v="86.743850000000009"/>
    <x v="11"/>
  </r>
  <r>
    <n v="1327"/>
    <x v="120"/>
    <n v="6"/>
    <x v="6"/>
    <s v="123 6th Street"/>
    <s v="Milwaukee"/>
    <s v="WI"/>
    <n v="99999"/>
    <x v="6"/>
    <x v="4"/>
    <x v="3"/>
    <d v="2014-10-08T00:00:00"/>
    <s v="Shipping Company B"/>
    <s v="Francisco Pérez-Olaeta"/>
    <s v="123 6th Street"/>
    <s v="Milwaukee"/>
    <s v="WI"/>
    <n v="99999"/>
    <s v="FRANCE"/>
    <s v="CB"/>
    <s v="Chocolate"/>
    <x v="3"/>
    <n v="12.75"/>
    <n v="82"/>
    <x v="247"/>
    <n v="103.50450000000001"/>
    <x v="7"/>
  </r>
  <r>
    <n v="1328"/>
    <x v="122"/>
    <n v="8"/>
    <x v="3"/>
    <s v="123 8th Street"/>
    <s v="Portland"/>
    <s v="OR"/>
    <n v="99999"/>
    <x v="3"/>
    <x v="2"/>
    <x v="3"/>
    <d v="2014-10-10T00:00:00"/>
    <s v="Shipping Company B"/>
    <s v="Elizabeth Andersen"/>
    <s v="123 8th Street"/>
    <s v="Portland"/>
    <s v="OR"/>
    <n v="99999"/>
    <s v="FRANCE"/>
    <s v="Chèque"/>
    <s v="Chocolate"/>
    <x v="3"/>
    <n v="12.75"/>
    <n v="43"/>
    <x v="248"/>
    <n v="52.631999999999998"/>
    <x v="4"/>
  </r>
  <r>
    <n v="1329"/>
    <x v="133"/>
    <n v="10"/>
    <x v="11"/>
    <s v="123 10th Street"/>
    <s v="Chicago"/>
    <s v="IL"/>
    <n v="99999"/>
    <x v="10"/>
    <x v="7"/>
    <x v="1"/>
    <d v="2014-11-12T00:00:00"/>
    <s v="Shipping Company A"/>
    <s v="Roland Wacker"/>
    <s v="123 10th Street"/>
    <s v="Chicago"/>
    <s v="IL"/>
    <n v="99999"/>
    <s v="FRANCE"/>
    <m/>
    <s v="Cajun Seasoning"/>
    <x v="12"/>
    <n v="22"/>
    <n v="96"/>
    <x v="249"/>
    <n v="221.76000000000002"/>
    <x v="18"/>
  </r>
  <r>
    <n v="1330"/>
    <x v="133"/>
    <n v="10"/>
    <x v="11"/>
    <s v="123 10th Street"/>
    <s v="Chicago"/>
    <s v="IL"/>
    <n v="99999"/>
    <x v="10"/>
    <x v="7"/>
    <x v="1"/>
    <d v="2014-11-12T00:00:00"/>
    <s v="Shipping Company A"/>
    <s v="Roland Wacker"/>
    <s v="123 10th Street"/>
    <s v="Chicago"/>
    <s v="IL"/>
    <n v="99999"/>
    <s v="FRANCE"/>
    <m/>
    <s v="Chocolate Biscuits Mix"/>
    <x v="2"/>
    <n v="9.1999999999999993"/>
    <n v="34"/>
    <x v="250"/>
    <n v="31.279999999999998"/>
    <x v="18"/>
  </r>
  <r>
    <n v="1182"/>
    <x v="130"/>
    <n v="26"/>
    <x v="13"/>
    <s v="789 26th Street"/>
    <s v="Miami"/>
    <s v="FL"/>
    <n v="99999"/>
    <x v="12"/>
    <x v="5"/>
    <x v="2"/>
    <d v="2014-06-28T00:00:00"/>
    <s v="Shipping Company C"/>
    <s v="Run Liu"/>
    <s v="789 26th Street"/>
    <s v="Miami"/>
    <s v="FL"/>
    <n v="99999"/>
    <s v="FRANCE"/>
    <s v="CB"/>
    <s v="Boysenberry Spread"/>
    <x v="7"/>
    <n v="25"/>
    <n v="18"/>
    <x v="251"/>
    <n v="42.75"/>
    <x v="28"/>
  </r>
  <r>
    <n v="1197"/>
    <x v="134"/>
    <n v="26"/>
    <x v="13"/>
    <s v="789 26th Street"/>
    <s v="Miami"/>
    <s v="FL"/>
    <n v="99999"/>
    <x v="12"/>
    <x v="5"/>
    <x v="2"/>
    <d v="2014-07-28T00:00:00"/>
    <s v="Shipping Company C"/>
    <s v="Run Liu"/>
    <s v="789 26th Street"/>
    <s v="Miami"/>
    <s v="FL"/>
    <n v="99999"/>
    <s v="FRANCE"/>
    <s v="CB"/>
    <s v="Olive Oil"/>
    <x v="14"/>
    <n v="21.35"/>
    <n v="81"/>
    <x v="252"/>
    <n v="178.12305000000003"/>
    <x v="28"/>
  </r>
  <r>
    <n v="1333"/>
    <x v="135"/>
    <n v="1"/>
    <x v="9"/>
    <s v="123 1st Street"/>
    <s v="Seattle"/>
    <s v="WA"/>
    <n v="99999"/>
    <x v="8"/>
    <x v="2"/>
    <x v="3"/>
    <m/>
    <m/>
    <s v="Anna Bedecs"/>
    <s v="123 1st Street"/>
    <s v="Seattle"/>
    <s v="WA"/>
    <n v="99999"/>
    <s v="FRANCE"/>
    <m/>
    <s v="Chai"/>
    <x v="0"/>
    <n v="18"/>
    <n v="42"/>
    <x v="21"/>
    <n v="76.356000000000009"/>
    <x v="10"/>
  </r>
  <r>
    <n v="1334"/>
    <x v="135"/>
    <n v="1"/>
    <x v="9"/>
    <s v="123 1st Street"/>
    <s v="Seattle"/>
    <s v="WA"/>
    <n v="99999"/>
    <x v="8"/>
    <x v="2"/>
    <x v="3"/>
    <m/>
    <m/>
    <s v="Anna Bedecs"/>
    <s v="123 1st Street"/>
    <s v="Seattle"/>
    <s v="WA"/>
    <n v="99999"/>
    <s v="FRANCE"/>
    <m/>
    <s v="Coffee"/>
    <x v="0"/>
    <n v="46"/>
    <n v="16"/>
    <x v="104"/>
    <n v="70.656000000000006"/>
    <x v="10"/>
  </r>
  <r>
    <n v="1335"/>
    <x v="135"/>
    <n v="1"/>
    <x v="9"/>
    <s v="123 1st Street"/>
    <s v="Seattle"/>
    <s v="WA"/>
    <n v="99999"/>
    <x v="8"/>
    <x v="2"/>
    <x v="3"/>
    <m/>
    <m/>
    <s v="Anna Bedecs"/>
    <s v="123 1st Street"/>
    <s v="Seattle"/>
    <s v="WA"/>
    <n v="99999"/>
    <s v="FRANCE"/>
    <m/>
    <s v="Green Tea"/>
    <x v="0"/>
    <n v="2.99"/>
    <n v="22"/>
    <x v="253"/>
    <n v="6.3806599999999998"/>
    <x v="10"/>
  </r>
  <r>
    <n v="1198"/>
    <x v="136"/>
    <n v="26"/>
    <x v="13"/>
    <s v="789 26th Street"/>
    <s v="Miami"/>
    <s v="FL"/>
    <n v="99999"/>
    <x v="12"/>
    <x v="5"/>
    <x v="2"/>
    <d v="2014-07-28T00:00:00"/>
    <s v="Shipping Company C"/>
    <s v="Run Liu"/>
    <s v="789 26th Street"/>
    <s v="Miami"/>
    <s v="FL"/>
    <n v="99999"/>
    <s v="FRANCE"/>
    <s v="CB"/>
    <s v="Clam Chowder"/>
    <x v="4"/>
    <n v="9.65"/>
    <n v="25"/>
    <x v="254"/>
    <n v="23.401250000000001"/>
    <x v="15"/>
  </r>
  <r>
    <n v="1199"/>
    <x v="137"/>
    <n v="26"/>
    <x v="13"/>
    <s v="789 26th Street"/>
    <s v="Miami"/>
    <s v="FL"/>
    <n v="99999"/>
    <x v="12"/>
    <x v="5"/>
    <x v="2"/>
    <d v="2014-07-28T00:00:00"/>
    <s v="Shipping Company C"/>
    <s v="Run Liu"/>
    <s v="789 26th Street"/>
    <s v="Miami"/>
    <s v="FL"/>
    <n v="99999"/>
    <s v="FRANCE"/>
    <s v="CB"/>
    <s v="Crab Meat"/>
    <x v="9"/>
    <n v="18.399999999999999"/>
    <n v="12"/>
    <x v="255"/>
    <n v="22.08"/>
    <x v="27"/>
  </r>
  <r>
    <n v="1338"/>
    <x v="138"/>
    <n v="9"/>
    <x v="10"/>
    <s v="123 9th Street"/>
    <s v="Salt Lake City"/>
    <s v="UT"/>
    <n v="99999"/>
    <x v="9"/>
    <x v="6"/>
    <x v="0"/>
    <d v="2014-11-11T00:00:00"/>
    <s v="Shipping Company A"/>
    <s v="Sven Mortensen"/>
    <s v="123 9th Street"/>
    <s v="Salt Lake City"/>
    <s v="UT"/>
    <n v="99999"/>
    <s v="FRANCE"/>
    <s v="Chèque"/>
    <s v="Ravioli"/>
    <x v="6"/>
    <n v="19.5"/>
    <n v="87"/>
    <x v="256"/>
    <n v="174.73950000000002"/>
    <x v="11"/>
  </r>
  <r>
    <n v="1339"/>
    <x v="139"/>
    <n v="9"/>
    <x v="10"/>
    <s v="123 9th Street"/>
    <s v="Salt Lake City"/>
    <s v="UT"/>
    <n v="99999"/>
    <x v="9"/>
    <x v="6"/>
    <x v="0"/>
    <d v="2014-11-11T00:00:00"/>
    <s v="Shipping Company A"/>
    <s v="Sven Mortensen"/>
    <s v="123 9th Street"/>
    <s v="Salt Lake City"/>
    <s v="UT"/>
    <n v="99999"/>
    <s v="FRANCE"/>
    <s v="Chèque"/>
    <s v="Mozzarella"/>
    <x v="11"/>
    <n v="34.799999999999997"/>
    <n v="58"/>
    <x v="257"/>
    <n v="205.8768"/>
    <x v="20"/>
  </r>
  <r>
    <n v="1340"/>
    <x v="140"/>
    <n v="6"/>
    <x v="6"/>
    <s v="123 6th Street"/>
    <s v="Milwaukee"/>
    <s v="WI"/>
    <n v="99999"/>
    <x v="6"/>
    <x v="4"/>
    <x v="3"/>
    <d v="2014-11-08T00:00:00"/>
    <s v="Shipping Company B"/>
    <s v="Francisco Pérez-Olaeta"/>
    <s v="123 6th Street"/>
    <s v="Milwaukee"/>
    <s v="WI"/>
    <n v="99999"/>
    <s v="FRANCE"/>
    <s v="CB"/>
    <s v="Beer"/>
    <x v="0"/>
    <n v="14"/>
    <n v="85"/>
    <x v="258"/>
    <n v="120.19"/>
    <x v="7"/>
  </r>
  <r>
    <n v="1341"/>
    <x v="141"/>
    <n v="8"/>
    <x v="3"/>
    <s v="123 8th Street"/>
    <s v="Portland"/>
    <s v="OR"/>
    <n v="99999"/>
    <x v="3"/>
    <x v="2"/>
    <x v="3"/>
    <d v="2014-11-10T00:00:00"/>
    <s v="Shipping Company B"/>
    <s v="Elizabeth Andersen"/>
    <s v="123 8th Street"/>
    <s v="Portland"/>
    <s v="OR"/>
    <n v="99999"/>
    <s v="FRANCE"/>
    <s v="Chèque"/>
    <s v="Curry Sauce"/>
    <x v="5"/>
    <n v="40"/>
    <n v="28"/>
    <x v="138"/>
    <n v="110.88"/>
    <x v="4"/>
  </r>
  <r>
    <n v="1342"/>
    <x v="142"/>
    <n v="8"/>
    <x v="3"/>
    <s v="123 8th Street"/>
    <s v="Portland"/>
    <s v="OR"/>
    <n v="99999"/>
    <x v="3"/>
    <x v="2"/>
    <x v="3"/>
    <d v="2014-11-10T00:00:00"/>
    <s v="Shipping Company B"/>
    <s v="Elizabeth Andersen"/>
    <s v="123 8th Street"/>
    <s v="Portland"/>
    <s v="OR"/>
    <n v="99999"/>
    <s v="FRANCE"/>
    <s v="Chèque"/>
    <s v="Chocolate Biscuits Mix"/>
    <x v="2"/>
    <n v="9.1999999999999993"/>
    <n v="19"/>
    <x v="259"/>
    <n v="17.130400000000002"/>
    <x v="28"/>
  </r>
  <r>
    <n v="1361"/>
    <x v="133"/>
    <n v="10"/>
    <x v="11"/>
    <s v="123 10th Street"/>
    <s v="Chicago"/>
    <s v="IL"/>
    <n v="99999"/>
    <x v="10"/>
    <x v="7"/>
    <x v="1"/>
    <d v="2014-11-12T00:00:00"/>
    <s v="Shipping Company B"/>
    <s v="Roland Wacker"/>
    <s v="123 10th Street"/>
    <s v="Chicago"/>
    <s v="IL"/>
    <n v="99999"/>
    <s v="FRANCE"/>
    <s v="CB"/>
    <s v="Almonds"/>
    <x v="1"/>
    <n v="10"/>
    <n v="20"/>
    <x v="260"/>
    <n v="20"/>
    <x v="18"/>
  </r>
  <r>
    <n v="1242"/>
    <x v="143"/>
    <n v="26"/>
    <x v="13"/>
    <s v="789 26th Street"/>
    <s v="Miami"/>
    <s v="FL"/>
    <n v="99999"/>
    <x v="12"/>
    <x v="5"/>
    <x v="2"/>
    <d v="2014-08-28T00:00:00"/>
    <s v="Shipping Company C"/>
    <s v="Run Liu"/>
    <s v="789 26th Street"/>
    <s v="Miami"/>
    <s v="FL"/>
    <n v="99999"/>
    <s v="FRANCE"/>
    <s v="CB"/>
    <s v="Olive Oil"/>
    <x v="14"/>
    <n v="21.35"/>
    <n v="60"/>
    <x v="261"/>
    <n v="129.381"/>
    <x v="28"/>
  </r>
  <r>
    <n v="1243"/>
    <x v="143"/>
    <n v="26"/>
    <x v="13"/>
    <s v="789 26th Street"/>
    <s v="Miami"/>
    <s v="FL"/>
    <n v="99999"/>
    <x v="12"/>
    <x v="5"/>
    <x v="2"/>
    <d v="2014-08-28T00:00:00"/>
    <s v="Shipping Company C"/>
    <s v="Run Liu"/>
    <s v="789 26th Street"/>
    <s v="Miami"/>
    <s v="FL"/>
    <n v="99999"/>
    <s v="FRANCE"/>
    <s v="CB"/>
    <s v="Clam Chowder"/>
    <x v="4"/>
    <n v="9.65"/>
    <n v="19"/>
    <x v="262"/>
    <n v="17.41825"/>
    <x v="28"/>
  </r>
  <r>
    <n v="1244"/>
    <x v="143"/>
    <n v="26"/>
    <x v="13"/>
    <s v="789 26th Street"/>
    <s v="Miami"/>
    <s v="FL"/>
    <n v="99999"/>
    <x v="12"/>
    <x v="5"/>
    <x v="2"/>
    <d v="2014-08-28T00:00:00"/>
    <s v="Shipping Company C"/>
    <s v="Run Liu"/>
    <s v="789 26th Street"/>
    <s v="Miami"/>
    <s v="FL"/>
    <n v="99999"/>
    <s v="FRANCE"/>
    <s v="CB"/>
    <s v="Crab Meat"/>
    <x v="9"/>
    <n v="18.399999999999999"/>
    <n v="66"/>
    <x v="263"/>
    <n v="125.08320000000001"/>
    <x v="28"/>
  </r>
  <r>
    <n v="1347"/>
    <x v="112"/>
    <n v="29"/>
    <x v="4"/>
    <s v="789 29th Street"/>
    <s v="Denver"/>
    <s v="CO"/>
    <n v="99999"/>
    <x v="4"/>
    <x v="3"/>
    <x v="0"/>
    <d v="2014-12-01T00:00:00"/>
    <s v="Shipping Company B"/>
    <s v="Soo Jung Lee"/>
    <s v="789 29th Street"/>
    <s v="Denver"/>
    <s v="CO"/>
    <n v="99999"/>
    <s v="FRANCE"/>
    <s v="Chèque"/>
    <s v="Beer"/>
    <x v="0"/>
    <n v="14"/>
    <n v="38"/>
    <x v="68"/>
    <n v="55.328000000000003"/>
    <x v="5"/>
  </r>
  <r>
    <n v="1348"/>
    <x v="140"/>
    <n v="6"/>
    <x v="6"/>
    <s v="123 6th Street"/>
    <s v="Milwaukee"/>
    <s v="WI"/>
    <n v="99999"/>
    <x v="6"/>
    <x v="4"/>
    <x v="3"/>
    <d v="2014-11-08T00:00:00"/>
    <s v="Shipping Company C"/>
    <s v="Francisco Pérez-Olaeta"/>
    <s v="123 6th Street"/>
    <s v="Milwaukee"/>
    <s v="WI"/>
    <n v="99999"/>
    <s v="FRANCE"/>
    <s v="Chèque"/>
    <s v="Chocolate"/>
    <x v="3"/>
    <n v="12.75"/>
    <n v="15"/>
    <x v="264"/>
    <n v="18.55125"/>
    <x v="7"/>
  </r>
  <r>
    <n v="1363"/>
    <x v="133"/>
    <n v="10"/>
    <x v="11"/>
    <s v="123 10th Street"/>
    <s v="Chicago"/>
    <s v="IL"/>
    <n v="99999"/>
    <x v="10"/>
    <x v="7"/>
    <x v="1"/>
    <m/>
    <s v="Shipping Company A"/>
    <s v="Roland Wacker"/>
    <s v="123 10th Street"/>
    <s v="Chicago"/>
    <s v="IL"/>
    <n v="99999"/>
    <s v="FRANCE"/>
    <m/>
    <s v="Dried Plums"/>
    <x v="1"/>
    <n v="3.5"/>
    <n v="11"/>
    <x v="4"/>
    <n v="3.7345000000000002"/>
    <x v="18"/>
  </r>
  <r>
    <n v="1382"/>
    <x v="144"/>
    <n v="10"/>
    <x v="11"/>
    <s v="123 10th Street"/>
    <s v="Chicago"/>
    <s v="IL"/>
    <n v="99999"/>
    <x v="10"/>
    <x v="7"/>
    <x v="1"/>
    <d v="2014-12-12T00:00:00"/>
    <s v="Shipping Company B"/>
    <s v="Roland Wacker"/>
    <s v="123 10th Street"/>
    <s v="Chicago"/>
    <s v="IL"/>
    <n v="99999"/>
    <s v="FRANCE"/>
    <s v="CB"/>
    <s v="Green Tea"/>
    <x v="0"/>
    <n v="2.99"/>
    <n v="41"/>
    <x v="265"/>
    <n v="12.871950000000002"/>
    <x v="18"/>
  </r>
  <r>
    <n v="1353"/>
    <x v="141"/>
    <n v="8"/>
    <x v="3"/>
    <s v="123 8th Street"/>
    <s v="Portland"/>
    <s v="OR"/>
    <n v="99999"/>
    <x v="3"/>
    <x v="2"/>
    <x v="3"/>
    <d v="2014-11-10T00:00:00"/>
    <s v="Shipping Company C"/>
    <s v="Elizabeth Andersen"/>
    <s v="123 8th Street"/>
    <s v="Portland"/>
    <s v="OR"/>
    <n v="99999"/>
    <s v="FRANCE"/>
    <s v="CB"/>
    <s v="Mozzarella"/>
    <x v="11"/>
    <n v="34.799999999999997"/>
    <n v="24"/>
    <x v="266"/>
    <n v="80.179199999999994"/>
    <x v="4"/>
  </r>
  <r>
    <n v="1356"/>
    <x v="145"/>
    <n v="3"/>
    <x v="5"/>
    <s v="123 3rd Street"/>
    <s v="Los Angelas"/>
    <s v="CA"/>
    <n v="99999"/>
    <x v="5"/>
    <x v="0"/>
    <x v="0"/>
    <d v="2014-11-05T00:00:00"/>
    <s v="Shipping Company B"/>
    <s v="Thomas Axerr"/>
    <s v="123 3rd Street"/>
    <s v="Los Angelas"/>
    <s v="CA"/>
    <n v="99999"/>
    <s v="FRANCE"/>
    <s v="Espèce"/>
    <s v="Syrup"/>
    <x v="12"/>
    <n v="10"/>
    <n v="36"/>
    <x v="267"/>
    <n v="37.08"/>
    <x v="6"/>
  </r>
  <r>
    <n v="1357"/>
    <x v="145"/>
    <n v="3"/>
    <x v="5"/>
    <s v="123 3rd Street"/>
    <s v="Los Angelas"/>
    <s v="CA"/>
    <n v="99999"/>
    <x v="5"/>
    <x v="0"/>
    <x v="0"/>
    <d v="2014-11-05T00:00:00"/>
    <s v="Shipping Company B"/>
    <s v="Thomas Axerr"/>
    <s v="123 3rd Street"/>
    <s v="Los Angelas"/>
    <s v="CA"/>
    <n v="99999"/>
    <s v="FRANCE"/>
    <s v="Espèce"/>
    <s v="Curry Sauce"/>
    <x v="5"/>
    <n v="40"/>
    <n v="24"/>
    <x v="268"/>
    <n v="96"/>
    <x v="6"/>
  </r>
  <r>
    <n v="1384"/>
    <x v="144"/>
    <n v="10"/>
    <x v="11"/>
    <s v="123 10th Street"/>
    <s v="Chicago"/>
    <s v="IL"/>
    <n v="99999"/>
    <x v="10"/>
    <x v="7"/>
    <x v="1"/>
    <d v="2014-12-12T00:00:00"/>
    <s v="Shipping Company A"/>
    <s v="Roland Wacker"/>
    <s v="123 10th Street"/>
    <s v="Chicago"/>
    <s v="IL"/>
    <n v="99999"/>
    <s v="FRANCE"/>
    <m/>
    <s v="Boysenberry Spread"/>
    <x v="7"/>
    <n v="25"/>
    <n v="94"/>
    <x v="269"/>
    <n v="235"/>
    <x v="18"/>
  </r>
  <r>
    <n v="1385"/>
    <x v="144"/>
    <n v="10"/>
    <x v="11"/>
    <s v="123 10th Street"/>
    <s v="Chicago"/>
    <s v="IL"/>
    <n v="99999"/>
    <x v="10"/>
    <x v="7"/>
    <x v="1"/>
    <d v="2014-12-12T00:00:00"/>
    <s v="Shipping Company A"/>
    <s v="Roland Wacker"/>
    <s v="123 10th Street"/>
    <s v="Chicago"/>
    <s v="IL"/>
    <n v="99999"/>
    <s v="FRANCE"/>
    <m/>
    <s v="Cajun Seasoning"/>
    <x v="12"/>
    <n v="22"/>
    <n v="20"/>
    <x v="270"/>
    <n v="46.2"/>
    <x v="18"/>
  </r>
  <r>
    <n v="1264"/>
    <x v="146"/>
    <n v="26"/>
    <x v="13"/>
    <s v="789 26th Street"/>
    <s v="Miami"/>
    <s v="FL"/>
    <n v="99999"/>
    <x v="12"/>
    <x v="5"/>
    <x v="2"/>
    <d v="2014-09-28T00:00:00"/>
    <s v="Shipping Company C"/>
    <s v="Run Liu"/>
    <s v="789 26th Street"/>
    <s v="Miami"/>
    <s v="FL"/>
    <n v="99999"/>
    <s v="FRANCE"/>
    <s v="CB"/>
    <s v="Olive Oil"/>
    <x v="14"/>
    <n v="21.35"/>
    <n v="54"/>
    <x v="271"/>
    <n v="121.05450000000003"/>
    <x v="28"/>
  </r>
  <r>
    <n v="1365"/>
    <x v="135"/>
    <n v="1"/>
    <x v="9"/>
    <s v="123 1st Street"/>
    <s v="Seattle"/>
    <s v="WA"/>
    <n v="99999"/>
    <x v="8"/>
    <x v="2"/>
    <x v="3"/>
    <m/>
    <s v="Shipping Company C"/>
    <s v="Anna Bedecs"/>
    <s v="123 1st Street"/>
    <s v="Seattle"/>
    <s v="WA"/>
    <n v="99999"/>
    <s v="FRANCE"/>
    <m/>
    <s v="Crab Meat"/>
    <x v="9"/>
    <n v="18.399999999999999"/>
    <n v="76"/>
    <x v="272"/>
    <n v="144.0352"/>
    <x v="10"/>
  </r>
  <r>
    <n v="1265"/>
    <x v="146"/>
    <n v="26"/>
    <x v="13"/>
    <s v="789 26th Street"/>
    <s v="Miami"/>
    <s v="FL"/>
    <n v="99999"/>
    <x v="12"/>
    <x v="5"/>
    <x v="2"/>
    <d v="2014-09-28T00:00:00"/>
    <s v="Shipping Company C"/>
    <s v="Run Liu"/>
    <s v="789 26th Street"/>
    <s v="Miami"/>
    <s v="FL"/>
    <n v="99999"/>
    <s v="FRANCE"/>
    <s v="CB"/>
    <s v="Clam Chowder"/>
    <x v="4"/>
    <n v="9.65"/>
    <n v="43"/>
    <x v="85"/>
    <n v="40.250150000000005"/>
    <x v="28"/>
  </r>
  <r>
    <n v="1367"/>
    <x v="138"/>
    <n v="9"/>
    <x v="10"/>
    <s v="123 9th Street"/>
    <s v="Salt Lake City"/>
    <s v="UT"/>
    <n v="99999"/>
    <x v="9"/>
    <x v="6"/>
    <x v="0"/>
    <d v="2014-11-11T00:00:00"/>
    <s v="Shipping Company A"/>
    <s v="Sven Mortensen"/>
    <s v="123 9th Street"/>
    <s v="Salt Lake City"/>
    <s v="UT"/>
    <n v="99999"/>
    <s v="FRANCE"/>
    <s v="Chèque"/>
    <s v="Clam Chowder"/>
    <x v="4"/>
    <n v="9.65"/>
    <n v="14"/>
    <x v="273"/>
    <n v="12.9696"/>
    <x v="11"/>
  </r>
  <r>
    <n v="1368"/>
    <x v="147"/>
    <n v="27"/>
    <x v="0"/>
    <s v="789 27th Street"/>
    <s v="Las Vegas"/>
    <s v="NV"/>
    <n v="99999"/>
    <x v="0"/>
    <x v="0"/>
    <x v="0"/>
    <d v="2014-12-29T00:00:00"/>
    <s v="Shipping Company B"/>
    <s v="Karen Toh"/>
    <s v="789 27th Street"/>
    <s v="Las Vegas"/>
    <s v="NV"/>
    <n v="99999"/>
    <s v="FRANCE"/>
    <s v="Chèque"/>
    <s v="Beer"/>
    <x v="0"/>
    <n v="14"/>
    <n v="14"/>
    <x v="274"/>
    <n v="19.796000000000003"/>
    <x v="0"/>
  </r>
  <r>
    <n v="1369"/>
    <x v="147"/>
    <n v="27"/>
    <x v="0"/>
    <s v="789 27th Street"/>
    <s v="Las Vegas"/>
    <s v="NV"/>
    <n v="99999"/>
    <x v="0"/>
    <x v="0"/>
    <x v="0"/>
    <d v="2014-12-29T00:00:00"/>
    <s v="Shipping Company B"/>
    <s v="Karen Toh"/>
    <s v="789 27th Street"/>
    <s v="Las Vegas"/>
    <s v="NV"/>
    <n v="99999"/>
    <s v="FRANCE"/>
    <s v="Chèque"/>
    <s v="Dried Plums"/>
    <x v="1"/>
    <n v="3.5"/>
    <n v="70"/>
    <x v="92"/>
    <n v="25.234999999999999"/>
    <x v="0"/>
  </r>
  <r>
    <n v="1386"/>
    <x v="144"/>
    <n v="10"/>
    <x v="11"/>
    <s v="123 10th Street"/>
    <s v="Chicago"/>
    <s v="IL"/>
    <n v="99999"/>
    <x v="10"/>
    <x v="7"/>
    <x v="1"/>
    <d v="2014-12-12T00:00:00"/>
    <s v="Shipping Company A"/>
    <s v="Roland Wacker"/>
    <s v="123 10th Street"/>
    <s v="Chicago"/>
    <s v="IL"/>
    <n v="99999"/>
    <s v="FRANCE"/>
    <m/>
    <s v="Chocolate Biscuits Mix"/>
    <x v="2"/>
    <n v="9.1999999999999993"/>
    <n v="13"/>
    <x v="275"/>
    <n v="12.438400000000001"/>
    <x v="18"/>
  </r>
  <r>
    <n v="1417"/>
    <x v="144"/>
    <n v="10"/>
    <x v="11"/>
    <s v="123 10th Street"/>
    <s v="Chicago"/>
    <s v="IL"/>
    <n v="99999"/>
    <x v="10"/>
    <x v="7"/>
    <x v="1"/>
    <d v="2014-12-12T00:00:00"/>
    <s v="Shipping Company B"/>
    <s v="Roland Wacker"/>
    <s v="123 10th Street"/>
    <s v="Chicago"/>
    <s v="IL"/>
    <n v="99999"/>
    <s v="FRANCE"/>
    <s v="CB"/>
    <s v="Almonds"/>
    <x v="1"/>
    <n v="10"/>
    <n v="97"/>
    <x v="276"/>
    <n v="100.88000000000001"/>
    <x v="18"/>
  </r>
  <r>
    <n v="1419"/>
    <x v="144"/>
    <n v="10"/>
    <x v="11"/>
    <s v="123 10th Street"/>
    <s v="Chicago"/>
    <s v="IL"/>
    <n v="99999"/>
    <x v="10"/>
    <x v="7"/>
    <x v="1"/>
    <m/>
    <s v="Shipping Company A"/>
    <s v="Roland Wacker"/>
    <s v="123 10th Street"/>
    <s v="Chicago"/>
    <s v="IL"/>
    <n v="99999"/>
    <s v="FRANCE"/>
    <m/>
    <s v="Dried Plums"/>
    <x v="1"/>
    <n v="3.5"/>
    <n v="53"/>
    <x v="277"/>
    <n v="17.622499999999999"/>
    <x v="18"/>
  </r>
  <r>
    <n v="1373"/>
    <x v="148"/>
    <n v="12"/>
    <x v="2"/>
    <s v="123 12th Street"/>
    <s v="Las Vegas"/>
    <s v="NV"/>
    <n v="99999"/>
    <x v="2"/>
    <x v="0"/>
    <x v="2"/>
    <d v="2014-12-14T00:00:00"/>
    <s v="Shipping Company B"/>
    <s v="John Edwards"/>
    <s v="123 12th Street"/>
    <s v="Las Vegas"/>
    <s v="NV"/>
    <n v="99999"/>
    <s v="FRANCE"/>
    <s v="CB"/>
    <s v="Chai"/>
    <x v="0"/>
    <n v="18"/>
    <n v="57"/>
    <x v="278"/>
    <n v="102.60000000000001"/>
    <x v="3"/>
  </r>
  <r>
    <n v="1374"/>
    <x v="148"/>
    <n v="12"/>
    <x v="2"/>
    <s v="123 12th Street"/>
    <s v="Las Vegas"/>
    <s v="NV"/>
    <n v="99999"/>
    <x v="2"/>
    <x v="0"/>
    <x v="2"/>
    <d v="2014-12-14T00:00:00"/>
    <s v="Shipping Company B"/>
    <s v="John Edwards"/>
    <s v="123 12th Street"/>
    <s v="Las Vegas"/>
    <s v="NV"/>
    <n v="99999"/>
    <s v="FRANCE"/>
    <s v="CB"/>
    <s v="Coffee"/>
    <x v="0"/>
    <n v="46"/>
    <n v="83"/>
    <x v="279"/>
    <n v="374.16399999999999"/>
    <x v="3"/>
  </r>
  <r>
    <n v="1375"/>
    <x v="149"/>
    <n v="8"/>
    <x v="3"/>
    <s v="123 8th Street"/>
    <s v="Portland"/>
    <s v="OR"/>
    <n v="99999"/>
    <x v="8"/>
    <x v="2"/>
    <x v="3"/>
    <d v="2014-12-10T00:00:00"/>
    <s v="Shipping Company C"/>
    <s v="Elizabeth Andersen"/>
    <s v="123 8th Street"/>
    <s v="Portland"/>
    <s v="OR"/>
    <n v="99999"/>
    <s v="FRANCE"/>
    <s v="CB"/>
    <s v="Chocolate Biscuits Mix"/>
    <x v="2"/>
    <n v="9.1999999999999993"/>
    <n v="76"/>
    <x v="280"/>
    <n v="67.123199999999997"/>
    <x v="4"/>
  </r>
  <r>
    <n v="1045"/>
    <x v="150"/>
    <n v="25"/>
    <x v="14"/>
    <s v="789 25th Street"/>
    <s v="Chicago"/>
    <s v="IL"/>
    <n v="99999"/>
    <x v="1"/>
    <x v="7"/>
    <x v="1"/>
    <d v="2014-02-27T00:00:00"/>
    <s v="Shipping Company A"/>
    <s v="John Rodman"/>
    <s v="789 25th Street"/>
    <s v="Chicago"/>
    <s v="IL"/>
    <n v="99999"/>
    <s v="FRANCE"/>
    <s v="Espèce"/>
    <s v="Cajun Seasoning"/>
    <x v="12"/>
    <n v="22"/>
    <n v="98"/>
    <x v="281"/>
    <n v="204.82000000000002"/>
    <x v="29"/>
  </r>
  <r>
    <n v="1377"/>
    <x v="151"/>
    <n v="29"/>
    <x v="4"/>
    <s v="789 29th Street"/>
    <s v="Denver"/>
    <s v="CO"/>
    <n v="99999"/>
    <x v="4"/>
    <x v="3"/>
    <x v="0"/>
    <d v="2014-12-31T00:00:00"/>
    <s v="Shipping Company B"/>
    <s v="Soo Jung Lee"/>
    <s v="789 29th Street"/>
    <s v="Denver"/>
    <s v="CO"/>
    <n v="99999"/>
    <s v="FRANCE"/>
    <s v="Chèque"/>
    <s v="Chocolate"/>
    <x v="3"/>
    <n v="12.75"/>
    <n v="47"/>
    <x v="13"/>
    <n v="59.325750000000006"/>
    <x v="5"/>
  </r>
  <r>
    <n v="1378"/>
    <x v="152"/>
    <n v="3"/>
    <x v="5"/>
    <s v="123 3rd Street"/>
    <s v="Los Angelas"/>
    <s v="CA"/>
    <n v="99999"/>
    <x v="5"/>
    <x v="0"/>
    <x v="0"/>
    <d v="2014-12-05T00:00:00"/>
    <s v="Shipping Company B"/>
    <s v="Thomas Axerr"/>
    <s v="123 3rd Street"/>
    <s v="Los Angelas"/>
    <s v="CA"/>
    <n v="99999"/>
    <s v="FRANCE"/>
    <s v="Espèce"/>
    <s v="Clam Chowder"/>
    <x v="4"/>
    <n v="9.65"/>
    <n v="96"/>
    <x v="282"/>
    <n v="94.492800000000017"/>
    <x v="6"/>
  </r>
  <r>
    <n v="1379"/>
    <x v="153"/>
    <n v="6"/>
    <x v="6"/>
    <s v="123 6th Street"/>
    <s v="Milwaukee"/>
    <s v="WI"/>
    <n v="99999"/>
    <x v="6"/>
    <x v="4"/>
    <x v="3"/>
    <d v="2014-12-08T00:00:00"/>
    <s v="Shipping Company B"/>
    <s v="Francisco Pérez-Olaeta"/>
    <s v="123 6th Street"/>
    <s v="Milwaukee"/>
    <s v="WI"/>
    <n v="99999"/>
    <s v="FRANCE"/>
    <s v="CB"/>
    <s v="Curry Sauce"/>
    <x v="5"/>
    <n v="40"/>
    <n v="32"/>
    <x v="11"/>
    <n v="134.4"/>
    <x v="7"/>
  </r>
  <r>
    <n v="1266"/>
    <x v="146"/>
    <n v="26"/>
    <x v="13"/>
    <s v="789 26th Street"/>
    <s v="Miami"/>
    <s v="FL"/>
    <n v="99999"/>
    <x v="12"/>
    <x v="5"/>
    <x v="2"/>
    <d v="2014-09-28T00:00:00"/>
    <s v="Shipping Company C"/>
    <s v="Run Liu"/>
    <s v="789 26th Street"/>
    <s v="Miami"/>
    <s v="FL"/>
    <n v="99999"/>
    <s v="FRANCE"/>
    <s v="CB"/>
    <s v="Crab Meat"/>
    <x v="9"/>
    <n v="18.399999999999999"/>
    <n v="71"/>
    <x v="142"/>
    <n v="134.55919999999998"/>
    <x v="28"/>
  </r>
  <r>
    <n v="1381"/>
    <x v="149"/>
    <n v="8"/>
    <x v="3"/>
    <s v="123 8th Street"/>
    <s v="Portland"/>
    <s v="OR"/>
    <n v="99999"/>
    <x v="3"/>
    <x v="2"/>
    <x v="3"/>
    <d v="2014-12-10T00:00:00"/>
    <s v="Shipping Company C"/>
    <s v="Elizabeth Andersen"/>
    <s v="123 8th Street"/>
    <s v="Portland"/>
    <s v="OR"/>
    <n v="99999"/>
    <s v="FRANCE"/>
    <s v="Chèque"/>
    <s v="Chocolate"/>
    <x v="3"/>
    <n v="12.75"/>
    <n v="41"/>
    <x v="88"/>
    <n v="51.229500000000002"/>
    <x v="4"/>
  </r>
  <r>
    <n v="1057"/>
    <x v="154"/>
    <n v="25"/>
    <x v="14"/>
    <s v="789 25th Street"/>
    <s v="Chicago"/>
    <s v="IL"/>
    <n v="99999"/>
    <x v="1"/>
    <x v="7"/>
    <x v="1"/>
    <d v="2014-03-27T00:00:00"/>
    <s v="Shipping Company A"/>
    <s v="John Rodman"/>
    <s v="789 25th Street"/>
    <s v="Chicago"/>
    <s v="IL"/>
    <n v="99999"/>
    <s v="FRANCE"/>
    <s v="Espèce"/>
    <s v="Scones"/>
    <x v="2"/>
    <n v="10"/>
    <n v="46"/>
    <x v="283"/>
    <n v="46.46"/>
    <x v="29"/>
  </r>
  <r>
    <n v="1383"/>
    <x v="155"/>
    <n v="7"/>
    <x v="8"/>
    <s v="123 7th Street"/>
    <s v="Boise"/>
    <s v="ID"/>
    <n v="99999"/>
    <x v="8"/>
    <x v="2"/>
    <x v="3"/>
    <m/>
    <m/>
    <s v="Ming-Yang Xie"/>
    <s v="123 7th Street"/>
    <s v="Boise"/>
    <s v="ID"/>
    <n v="99999"/>
    <s v="FRANCE"/>
    <m/>
    <s v="Coffee"/>
    <x v="0"/>
    <n v="46"/>
    <n v="41"/>
    <x v="284"/>
    <n v="194.25800000000004"/>
    <x v="9"/>
  </r>
  <r>
    <n v="1121"/>
    <x v="156"/>
    <n v="25"/>
    <x v="14"/>
    <s v="789 25th Street"/>
    <s v="Chicago"/>
    <s v="IL"/>
    <n v="99999"/>
    <x v="1"/>
    <x v="7"/>
    <x v="1"/>
    <d v="2014-05-27T00:00:00"/>
    <s v="Shipping Company A"/>
    <s v="John Rodman"/>
    <s v="789 25th Street"/>
    <s v="Chicago"/>
    <s v="IL"/>
    <n v="99999"/>
    <s v="FRANCE"/>
    <s v="Espèce"/>
    <s v="Scones"/>
    <x v="2"/>
    <n v="10"/>
    <n v="66"/>
    <x v="174"/>
    <n v="68.64"/>
    <x v="29"/>
  </r>
  <r>
    <n v="1154"/>
    <x v="157"/>
    <n v="25"/>
    <x v="14"/>
    <s v="789 25th Street"/>
    <s v="Chicago"/>
    <s v="IL"/>
    <n v="99999"/>
    <x v="1"/>
    <x v="7"/>
    <x v="1"/>
    <d v="2014-06-27T00:00:00"/>
    <s v="Shipping Company A"/>
    <s v="John Rodman"/>
    <s v="789 25th Street"/>
    <s v="Chicago"/>
    <s v="IL"/>
    <n v="99999"/>
    <s v="FRANCE"/>
    <s v="Espèce"/>
    <s v="Scones"/>
    <x v="2"/>
    <n v="10"/>
    <n v="49"/>
    <x v="285"/>
    <n v="47.04"/>
    <x v="29"/>
  </r>
  <r>
    <n v="1181"/>
    <x v="157"/>
    <n v="25"/>
    <x v="14"/>
    <s v="789 25th Street"/>
    <s v="Chicago"/>
    <s v="IL"/>
    <n v="99999"/>
    <x v="1"/>
    <x v="7"/>
    <x v="1"/>
    <d v="2014-06-27T00:00:00"/>
    <s v="Shipping Company A"/>
    <s v="John Rodman"/>
    <s v="789 25th Street"/>
    <s v="Chicago"/>
    <s v="IL"/>
    <n v="99999"/>
    <s v="FRANCE"/>
    <s v="Espèce"/>
    <s v="Cajun Seasoning"/>
    <x v="12"/>
    <n v="22"/>
    <n v="93"/>
    <x v="286"/>
    <n v="200.50800000000001"/>
    <x v="29"/>
  </r>
  <r>
    <n v="1303"/>
    <x v="158"/>
    <n v="26"/>
    <x v="13"/>
    <s v="789 26th Street"/>
    <s v="Miami"/>
    <s v="FL"/>
    <n v="99999"/>
    <x v="12"/>
    <x v="5"/>
    <x v="2"/>
    <d v="2014-10-28T00:00:00"/>
    <s v="Shipping Company C"/>
    <s v="Run Liu"/>
    <s v="789 26th Street"/>
    <s v="Miami"/>
    <s v="FL"/>
    <n v="99999"/>
    <s v="FRANCE"/>
    <s v="CB"/>
    <s v="Olive Oil"/>
    <x v="14"/>
    <n v="21.35"/>
    <n v="49"/>
    <x v="287"/>
    <n v="102.5227"/>
    <x v="28"/>
  </r>
  <r>
    <n v="1304"/>
    <x v="158"/>
    <n v="26"/>
    <x v="13"/>
    <s v="789 26th Street"/>
    <s v="Miami"/>
    <s v="FL"/>
    <n v="99999"/>
    <x v="12"/>
    <x v="5"/>
    <x v="2"/>
    <d v="2014-10-28T00:00:00"/>
    <s v="Shipping Company C"/>
    <s v="Run Liu"/>
    <s v="789 26th Street"/>
    <s v="Miami"/>
    <s v="FL"/>
    <n v="99999"/>
    <s v="FRANCE"/>
    <s v="CB"/>
    <s v="Clam Chowder"/>
    <x v="4"/>
    <n v="9.65"/>
    <n v="71"/>
    <x v="288"/>
    <n v="65.7744"/>
    <x v="28"/>
  </r>
  <r>
    <n v="1389"/>
    <x v="159"/>
    <n v="1"/>
    <x v="9"/>
    <s v="123 1st Street"/>
    <s v="Seattle"/>
    <s v="WA"/>
    <n v="99999"/>
    <x v="8"/>
    <x v="2"/>
    <x v="3"/>
    <m/>
    <m/>
    <s v="Anna Bedecs"/>
    <s v="123 1st Street"/>
    <s v="Seattle"/>
    <s v="WA"/>
    <n v="99999"/>
    <s v="FRANCE"/>
    <m/>
    <s v="Chai"/>
    <x v="0"/>
    <n v="18"/>
    <n v="99"/>
    <x v="289"/>
    <n v="174.63600000000002"/>
    <x v="10"/>
  </r>
  <r>
    <n v="1390"/>
    <x v="159"/>
    <n v="1"/>
    <x v="9"/>
    <s v="123 1st Street"/>
    <s v="Seattle"/>
    <s v="WA"/>
    <n v="99999"/>
    <x v="8"/>
    <x v="2"/>
    <x v="3"/>
    <m/>
    <m/>
    <s v="Anna Bedecs"/>
    <s v="123 1st Street"/>
    <s v="Seattle"/>
    <s v="WA"/>
    <n v="99999"/>
    <s v="FRANCE"/>
    <m/>
    <s v="Coffee"/>
    <x v="0"/>
    <n v="46"/>
    <n v="89"/>
    <x v="290"/>
    <n v="388.93"/>
    <x v="10"/>
  </r>
  <r>
    <n v="1391"/>
    <x v="159"/>
    <n v="1"/>
    <x v="9"/>
    <s v="123 1st Street"/>
    <s v="Seattle"/>
    <s v="WA"/>
    <n v="99999"/>
    <x v="8"/>
    <x v="2"/>
    <x v="3"/>
    <m/>
    <m/>
    <s v="Anna Bedecs"/>
    <s v="123 1st Street"/>
    <s v="Seattle"/>
    <s v="WA"/>
    <n v="99999"/>
    <s v="FRANCE"/>
    <m/>
    <s v="Green Tea"/>
    <x v="0"/>
    <n v="2.99"/>
    <n v="64"/>
    <x v="190"/>
    <n v="19.518720000000002"/>
    <x v="10"/>
  </r>
  <r>
    <n v="1305"/>
    <x v="158"/>
    <n v="26"/>
    <x v="13"/>
    <s v="789 26th Street"/>
    <s v="Miami"/>
    <s v="FL"/>
    <n v="99999"/>
    <x v="12"/>
    <x v="5"/>
    <x v="2"/>
    <d v="2014-10-28T00:00:00"/>
    <s v="Shipping Company C"/>
    <s v="Run Liu"/>
    <s v="789 26th Street"/>
    <s v="Miami"/>
    <s v="FL"/>
    <n v="99999"/>
    <s v="FRANCE"/>
    <s v="CB"/>
    <s v="Crab Meat"/>
    <x v="9"/>
    <n v="18.399999999999999"/>
    <n v="10"/>
    <x v="291"/>
    <n v="19.136000000000003"/>
    <x v="28"/>
  </r>
  <r>
    <n v="1344"/>
    <x v="142"/>
    <n v="26"/>
    <x v="13"/>
    <s v="789 26th Street"/>
    <s v="Miami"/>
    <s v="FL"/>
    <n v="99999"/>
    <x v="12"/>
    <x v="5"/>
    <x v="2"/>
    <d v="2014-11-28T00:00:00"/>
    <s v="Shipping Company C"/>
    <s v="Run Liu"/>
    <s v="789 26th Street"/>
    <s v="Miami"/>
    <s v="FL"/>
    <n v="99999"/>
    <s v="FRANCE"/>
    <s v="CB"/>
    <s v="Olive Oil"/>
    <x v="14"/>
    <n v="21.35"/>
    <n v="69"/>
    <x v="292"/>
    <n v="153.20760000000004"/>
    <x v="28"/>
  </r>
  <r>
    <n v="1394"/>
    <x v="160"/>
    <n v="9"/>
    <x v="10"/>
    <s v="123 9th Street"/>
    <s v="Salt Lake City"/>
    <s v="UT"/>
    <n v="99999"/>
    <x v="9"/>
    <x v="6"/>
    <x v="0"/>
    <d v="2014-12-11T00:00:00"/>
    <s v="Shipping Company A"/>
    <s v="Sven Mortensen"/>
    <s v="123 9th Street"/>
    <s v="Salt Lake City"/>
    <s v="UT"/>
    <n v="99999"/>
    <s v="FRANCE"/>
    <s v="Chèque"/>
    <s v="Ravioli"/>
    <x v="6"/>
    <n v="19.5"/>
    <n v="20"/>
    <x v="293"/>
    <n v="40.950000000000003"/>
    <x v="11"/>
  </r>
  <r>
    <n v="1395"/>
    <x v="160"/>
    <n v="9"/>
    <x v="10"/>
    <s v="123 9th Street"/>
    <s v="Salt Lake City"/>
    <s v="UT"/>
    <n v="99999"/>
    <x v="9"/>
    <x v="6"/>
    <x v="0"/>
    <d v="2014-12-11T00:00:00"/>
    <s v="Shipping Company A"/>
    <s v="Sven Mortensen"/>
    <s v="123 9th Street"/>
    <s v="Salt Lake City"/>
    <s v="UT"/>
    <n v="99999"/>
    <s v="FRANCE"/>
    <s v="Chèque"/>
    <s v="Mozzarella"/>
    <x v="11"/>
    <n v="34.799999999999997"/>
    <n v="69"/>
    <x v="294"/>
    <n v="240.12"/>
    <x v="11"/>
  </r>
  <r>
    <n v="1396"/>
    <x v="153"/>
    <n v="6"/>
    <x v="6"/>
    <s v="123 6th Street"/>
    <s v="Milwaukee"/>
    <s v="WI"/>
    <n v="99999"/>
    <x v="6"/>
    <x v="4"/>
    <x v="3"/>
    <d v="2014-12-08T00:00:00"/>
    <s v="Shipping Company B"/>
    <s v="Francisco Pérez-Olaeta"/>
    <s v="123 6th Street"/>
    <s v="Milwaukee"/>
    <s v="WI"/>
    <n v="99999"/>
    <s v="FRANCE"/>
    <s v="CB"/>
    <s v="Beer"/>
    <x v="0"/>
    <n v="14"/>
    <n v="68"/>
    <x v="295"/>
    <n v="91.391999999999996"/>
    <x v="7"/>
  </r>
  <r>
    <n v="1397"/>
    <x v="149"/>
    <n v="8"/>
    <x v="3"/>
    <s v="123 8th Street"/>
    <s v="Portland"/>
    <s v="OR"/>
    <n v="99999"/>
    <x v="3"/>
    <x v="2"/>
    <x v="3"/>
    <d v="2014-12-10T00:00:00"/>
    <s v="Shipping Company B"/>
    <s v="Elizabeth Andersen"/>
    <s v="123 8th Street"/>
    <s v="Portland"/>
    <s v="OR"/>
    <n v="99999"/>
    <s v="FRANCE"/>
    <s v="Chèque"/>
    <s v="Curry Sauce"/>
    <x v="5"/>
    <n v="40"/>
    <n v="52"/>
    <x v="296"/>
    <n v="203.84"/>
    <x v="4"/>
  </r>
  <r>
    <n v="1398"/>
    <x v="149"/>
    <n v="8"/>
    <x v="3"/>
    <s v="123 8th Street"/>
    <s v="Portland"/>
    <s v="OR"/>
    <n v="99999"/>
    <x v="3"/>
    <x v="2"/>
    <x v="3"/>
    <d v="2014-12-10T00:00:00"/>
    <s v="Shipping Company B"/>
    <s v="Elizabeth Andersen"/>
    <s v="123 8th Street"/>
    <s v="Portland"/>
    <s v="OR"/>
    <n v="99999"/>
    <s v="FRANCE"/>
    <s v="Chèque"/>
    <s v="Chocolate Biscuits Mix"/>
    <x v="2"/>
    <n v="9.1999999999999993"/>
    <n v="40"/>
    <x v="297"/>
    <n v="38.640000000000008"/>
    <x v="4"/>
  </r>
  <r>
    <n v="1196"/>
    <x v="161"/>
    <n v="25"/>
    <x v="14"/>
    <s v="789 25th Street"/>
    <s v="Chicago"/>
    <s v="IL"/>
    <n v="99999"/>
    <x v="1"/>
    <x v="7"/>
    <x v="1"/>
    <d v="2014-07-27T00:00:00"/>
    <s v="Shipping Company A"/>
    <s v="John Rodman"/>
    <s v="789 25th Street"/>
    <s v="Chicago"/>
    <s v="IL"/>
    <n v="99999"/>
    <s v="FRANCE"/>
    <s v="Espèce"/>
    <s v="Scones"/>
    <x v="2"/>
    <n v="10"/>
    <n v="34"/>
    <x v="298"/>
    <n v="34.340000000000003"/>
    <x v="29"/>
  </r>
  <r>
    <n v="1345"/>
    <x v="142"/>
    <n v="26"/>
    <x v="13"/>
    <s v="789 26th Street"/>
    <s v="Miami"/>
    <s v="FL"/>
    <n v="99999"/>
    <x v="12"/>
    <x v="5"/>
    <x v="2"/>
    <d v="2014-11-28T00:00:00"/>
    <s v="Shipping Company C"/>
    <s v="Run Liu"/>
    <s v="789 26th Street"/>
    <s v="Miami"/>
    <s v="FL"/>
    <n v="99999"/>
    <s v="FRANCE"/>
    <s v="CB"/>
    <s v="Clam Chowder"/>
    <x v="4"/>
    <n v="9.65"/>
    <n v="37"/>
    <x v="299"/>
    <n v="33.919750000000001"/>
    <x v="28"/>
  </r>
  <r>
    <n v="1346"/>
    <x v="142"/>
    <n v="26"/>
    <x v="13"/>
    <s v="789 26th Street"/>
    <s v="Miami"/>
    <s v="FL"/>
    <n v="99999"/>
    <x v="12"/>
    <x v="5"/>
    <x v="2"/>
    <d v="2014-11-28T00:00:00"/>
    <s v="Shipping Company C"/>
    <s v="Run Liu"/>
    <s v="789 26th Street"/>
    <s v="Miami"/>
    <s v="FL"/>
    <n v="99999"/>
    <s v="FRANCE"/>
    <s v="CB"/>
    <s v="Crab Meat"/>
    <x v="9"/>
    <n v="18.399999999999999"/>
    <n v="64"/>
    <x v="236"/>
    <n v="118.93759999999999"/>
    <x v="28"/>
  </r>
  <r>
    <n v="1400"/>
    <x v="162"/>
    <n v="26"/>
    <x v="13"/>
    <s v="789 26th Street"/>
    <s v="Miami"/>
    <s v="FL"/>
    <n v="99999"/>
    <x v="12"/>
    <x v="5"/>
    <x v="2"/>
    <d v="2014-12-28T00:00:00"/>
    <s v="Shipping Company C"/>
    <s v="Run Liu"/>
    <s v="789 26th Street"/>
    <s v="Miami"/>
    <s v="FL"/>
    <n v="99999"/>
    <s v="FRANCE"/>
    <s v="CB"/>
    <s v="Olive Oil"/>
    <x v="14"/>
    <n v="21.35"/>
    <n v="88"/>
    <x v="300"/>
    <n v="184.12240000000003"/>
    <x v="28"/>
  </r>
  <r>
    <n v="1403"/>
    <x v="151"/>
    <n v="29"/>
    <x v="4"/>
    <s v="789 29th Street"/>
    <s v="Denver"/>
    <s v="CO"/>
    <n v="99999"/>
    <x v="4"/>
    <x v="3"/>
    <x v="0"/>
    <d v="2014-12-31T00:00:00"/>
    <s v="Shipping Company B"/>
    <s v="Soo Jung Lee"/>
    <s v="789 29th Street"/>
    <s v="Denver"/>
    <s v="CO"/>
    <n v="99999"/>
    <s v="FRANCE"/>
    <s v="Chèque"/>
    <s v="Beer"/>
    <x v="0"/>
    <n v="14"/>
    <n v="96"/>
    <x v="301"/>
    <n v="141.12"/>
    <x v="5"/>
  </r>
  <r>
    <n v="1404"/>
    <x v="153"/>
    <n v="6"/>
    <x v="6"/>
    <s v="123 6th Street"/>
    <s v="Milwaukee"/>
    <s v="WI"/>
    <n v="99999"/>
    <x v="6"/>
    <x v="4"/>
    <x v="3"/>
    <d v="2014-12-08T00:00:00"/>
    <s v="Shipping Company C"/>
    <s v="Francisco Pérez-Olaeta"/>
    <s v="123 6th Street"/>
    <s v="Milwaukee"/>
    <s v="WI"/>
    <n v="99999"/>
    <s v="FRANCE"/>
    <s v="Chèque"/>
    <s v="Chocolate"/>
    <x v="3"/>
    <n v="12.75"/>
    <n v="12"/>
    <x v="302"/>
    <n v="16.065000000000001"/>
    <x v="7"/>
  </r>
  <r>
    <n v="1241"/>
    <x v="163"/>
    <n v="25"/>
    <x v="14"/>
    <s v="789 25th Street"/>
    <s v="Chicago"/>
    <s v="IL"/>
    <n v="99999"/>
    <x v="1"/>
    <x v="7"/>
    <x v="1"/>
    <d v="2014-08-27T00:00:00"/>
    <s v="Shipping Company A"/>
    <s v="John Rodman"/>
    <s v="789 25th Street"/>
    <s v="Chicago"/>
    <s v="IL"/>
    <n v="99999"/>
    <s v="FRANCE"/>
    <s v="Espèce"/>
    <s v="Scones"/>
    <x v="2"/>
    <n v="10"/>
    <n v="55"/>
    <x v="140"/>
    <n v="52.25"/>
    <x v="29"/>
  </r>
  <r>
    <n v="1263"/>
    <x v="164"/>
    <n v="25"/>
    <x v="14"/>
    <s v="789 25th Street"/>
    <s v="Chicago"/>
    <s v="IL"/>
    <n v="99999"/>
    <x v="1"/>
    <x v="7"/>
    <x v="1"/>
    <d v="2014-09-27T00:00:00"/>
    <s v="Shipping Company A"/>
    <s v="John Rodman"/>
    <s v="789 25th Street"/>
    <s v="Chicago"/>
    <s v="IL"/>
    <n v="99999"/>
    <s v="FRANCE"/>
    <s v="Espèce"/>
    <s v="Scones"/>
    <x v="2"/>
    <n v="10"/>
    <n v="94"/>
    <x v="303"/>
    <n v="97.76"/>
    <x v="29"/>
  </r>
  <r>
    <n v="1409"/>
    <x v="149"/>
    <n v="8"/>
    <x v="3"/>
    <s v="123 8th Street"/>
    <s v="Portland"/>
    <s v="OR"/>
    <n v="99999"/>
    <x v="3"/>
    <x v="2"/>
    <x v="3"/>
    <d v="2014-12-10T00:00:00"/>
    <s v="Shipping Company C"/>
    <s v="Elizabeth Andersen"/>
    <s v="123 8th Street"/>
    <s v="Portland"/>
    <s v="OR"/>
    <n v="99999"/>
    <s v="FRANCE"/>
    <s v="CB"/>
    <s v="Mozzarella"/>
    <x v="11"/>
    <n v="34.799999999999997"/>
    <n v="100"/>
    <x v="304"/>
    <n v="344.52"/>
    <x v="4"/>
  </r>
  <r>
    <n v="1412"/>
    <x v="152"/>
    <n v="3"/>
    <x v="5"/>
    <s v="123 3rd Street"/>
    <s v="Los Angelas"/>
    <s v="CA"/>
    <n v="99999"/>
    <x v="5"/>
    <x v="0"/>
    <x v="0"/>
    <d v="2014-12-05T00:00:00"/>
    <s v="Shipping Company B"/>
    <s v="Thomas Axerr"/>
    <s v="123 3rd Street"/>
    <s v="Los Angelas"/>
    <s v="CA"/>
    <n v="99999"/>
    <s v="FRANCE"/>
    <s v="Espèce"/>
    <s v="Syrup"/>
    <x v="12"/>
    <n v="10"/>
    <n v="89"/>
    <x v="305"/>
    <n v="87.22"/>
    <x v="6"/>
  </r>
  <r>
    <n v="1413"/>
    <x v="152"/>
    <n v="3"/>
    <x v="5"/>
    <s v="123 3rd Street"/>
    <s v="Los Angelas"/>
    <s v="CA"/>
    <n v="99999"/>
    <x v="5"/>
    <x v="0"/>
    <x v="0"/>
    <d v="2014-12-05T00:00:00"/>
    <s v="Shipping Company B"/>
    <s v="Thomas Axerr"/>
    <s v="123 3rd Street"/>
    <s v="Los Angelas"/>
    <s v="CA"/>
    <n v="99999"/>
    <s v="FRANCE"/>
    <s v="Espèce"/>
    <s v="Curry Sauce"/>
    <x v="5"/>
    <n v="40"/>
    <n v="12"/>
    <x v="61"/>
    <n v="46.56"/>
    <x v="6"/>
  </r>
  <r>
    <n v="1302"/>
    <x v="165"/>
    <n v="25"/>
    <x v="14"/>
    <s v="789 25th Street"/>
    <s v="Chicago"/>
    <s v="IL"/>
    <n v="99999"/>
    <x v="1"/>
    <x v="7"/>
    <x v="1"/>
    <d v="2014-10-27T00:00:00"/>
    <s v="Shipping Company A"/>
    <s v="John Rodman"/>
    <s v="789 25th Street"/>
    <s v="Chicago"/>
    <s v="IL"/>
    <n v="99999"/>
    <s v="FRANCE"/>
    <s v="Espèce"/>
    <s v="Scones"/>
    <x v="2"/>
    <n v="10"/>
    <n v="90"/>
    <x v="306"/>
    <n v="87.3"/>
    <x v="29"/>
  </r>
  <r>
    <n v="1343"/>
    <x v="166"/>
    <n v="25"/>
    <x v="14"/>
    <s v="789 25th Street"/>
    <s v="Chicago"/>
    <s v="IL"/>
    <n v="99999"/>
    <x v="1"/>
    <x v="7"/>
    <x v="1"/>
    <d v="2014-11-27T00:00:00"/>
    <s v="Shipping Company A"/>
    <s v="John Rodman"/>
    <s v="789 25th Street"/>
    <s v="Chicago"/>
    <s v="IL"/>
    <n v="99999"/>
    <s v="FRANCE"/>
    <s v="Espèce"/>
    <s v="Scones"/>
    <x v="2"/>
    <n v="10"/>
    <n v="99"/>
    <x v="83"/>
    <n v="102.96000000000001"/>
    <x v="29"/>
  </r>
  <r>
    <n v="1401"/>
    <x v="162"/>
    <n v="26"/>
    <x v="13"/>
    <s v="789 26th Street"/>
    <s v="Miami"/>
    <s v="FL"/>
    <n v="99999"/>
    <x v="12"/>
    <x v="5"/>
    <x v="2"/>
    <d v="2014-12-28T00:00:00"/>
    <s v="Shipping Company C"/>
    <s v="Run Liu"/>
    <s v="789 26th Street"/>
    <s v="Miami"/>
    <s v="FL"/>
    <n v="99999"/>
    <s v="FRANCE"/>
    <s v="CB"/>
    <s v="Clam Chowder"/>
    <x v="4"/>
    <n v="9.65"/>
    <n v="46"/>
    <x v="118"/>
    <n v="42.614400000000003"/>
    <x v="28"/>
  </r>
  <r>
    <n v="1421"/>
    <x v="159"/>
    <n v="1"/>
    <x v="9"/>
    <s v="123 1st Street"/>
    <s v="Seattle"/>
    <s v="WA"/>
    <n v="99999"/>
    <x v="8"/>
    <x v="2"/>
    <x v="3"/>
    <m/>
    <s v="Shipping Company C"/>
    <s v="Anna Bedecs"/>
    <s v="123 1st Street"/>
    <s v="Seattle"/>
    <s v="WA"/>
    <n v="99999"/>
    <s v="FRANCE"/>
    <m/>
    <s v="Crab Meat"/>
    <x v="9"/>
    <n v="18.399999999999999"/>
    <n v="45"/>
    <x v="307"/>
    <n v="81.143999999999991"/>
    <x v="10"/>
  </r>
  <r>
    <n v="1402"/>
    <x v="162"/>
    <n v="26"/>
    <x v="13"/>
    <s v="789 26th Street"/>
    <s v="Miami"/>
    <s v="FL"/>
    <n v="99999"/>
    <x v="12"/>
    <x v="5"/>
    <x v="2"/>
    <d v="2014-12-28T00:00:00"/>
    <s v="Shipping Company C"/>
    <s v="Run Liu"/>
    <s v="789 26th Street"/>
    <s v="Miami"/>
    <s v="FL"/>
    <n v="99999"/>
    <s v="FRANCE"/>
    <s v="CB"/>
    <s v="Crab Meat"/>
    <x v="9"/>
    <n v="18.399999999999999"/>
    <n v="93"/>
    <x v="308"/>
    <n v="167.69759999999999"/>
    <x v="28"/>
  </r>
  <r>
    <n v="1423"/>
    <x v="160"/>
    <n v="9"/>
    <x v="10"/>
    <s v="123 9th Street"/>
    <s v="Salt Lake City"/>
    <s v="UT"/>
    <n v="99999"/>
    <x v="9"/>
    <x v="6"/>
    <x v="0"/>
    <d v="2014-12-11T00:00:00"/>
    <s v="Shipping Company A"/>
    <s v="Sven Mortensen"/>
    <s v="123 9th Street"/>
    <s v="Salt Lake City"/>
    <s v="UT"/>
    <n v="99999"/>
    <s v="FRANCE"/>
    <s v="Chèque"/>
    <s v="Clam Chowder"/>
    <x v="4"/>
    <n v="9.65"/>
    <n v="18"/>
    <x v="309"/>
    <n v="16.5015"/>
    <x v="11"/>
  </r>
  <r>
    <n v="1424"/>
    <x v="153"/>
    <n v="6"/>
    <x v="6"/>
    <s v="123 6th Street"/>
    <s v="Milwaukee"/>
    <s v="WI"/>
    <n v="99999"/>
    <x v="6"/>
    <x v="4"/>
    <x v="3"/>
    <d v="2014-12-08T00:00:00"/>
    <s v="Shipping Company B"/>
    <s v="Francisco Pérez-Olaeta"/>
    <s v="123 6th Street"/>
    <s v="Milwaukee"/>
    <s v="WI"/>
    <n v="99999"/>
    <s v="FRANCE"/>
    <s v="CB"/>
    <s v="Chocolate"/>
    <x v="3"/>
    <n v="12.75"/>
    <n v="41"/>
    <x v="88"/>
    <n v="50.706750000000007"/>
    <x v="7"/>
  </r>
  <r>
    <n v="1425"/>
    <x v="149"/>
    <n v="8"/>
    <x v="3"/>
    <s v="123 8th Street"/>
    <s v="Portland"/>
    <s v="OR"/>
    <n v="99999"/>
    <x v="3"/>
    <x v="2"/>
    <x v="3"/>
    <d v="2014-12-10T00:00:00"/>
    <s v="Shipping Company B"/>
    <s v="Elizabeth Andersen"/>
    <s v="123 8th Street"/>
    <s v="Portland"/>
    <s v="OR"/>
    <n v="99999"/>
    <s v="FRANCE"/>
    <s v="Chèque"/>
    <s v="Chocolate"/>
    <x v="3"/>
    <n v="12.75"/>
    <n v="19"/>
    <x v="109"/>
    <n v="23.982750000000003"/>
    <x v="4"/>
  </r>
  <r>
    <n v="1399"/>
    <x v="167"/>
    <n v="25"/>
    <x v="14"/>
    <s v="789 25th Street"/>
    <s v="Chicago"/>
    <s v="IL"/>
    <n v="99999"/>
    <x v="1"/>
    <x v="7"/>
    <x v="1"/>
    <d v="2014-12-27T00:00:00"/>
    <s v="Shipping Company A"/>
    <s v="John Rodman"/>
    <s v="789 25th Street"/>
    <s v="Chicago"/>
    <s v="IL"/>
    <n v="99999"/>
    <s v="FRANCE"/>
    <s v="Espèce"/>
    <s v="Scones"/>
    <x v="2"/>
    <n v="10"/>
    <n v="100"/>
    <x v="176"/>
    <n v="98"/>
    <x v="29"/>
  </r>
  <r>
    <n v="1427"/>
    <x v="162"/>
    <n v="26"/>
    <x v="13"/>
    <s v="789 26th Street"/>
    <s v="Miami"/>
    <s v="FL"/>
    <n v="99999"/>
    <x v="12"/>
    <x v="5"/>
    <x v="2"/>
    <d v="2014-12-28T00:00:00"/>
    <s v="Shipping Company C"/>
    <s v="Run Liu"/>
    <s v="789 26th Street"/>
    <s v="Miami"/>
    <s v="FL"/>
    <n v="99999"/>
    <s v="FRANCE"/>
    <s v="CB"/>
    <s v="Boysenberry Spread"/>
    <x v="7"/>
    <n v="25"/>
    <n v="13"/>
    <x v="310"/>
    <n v="32.174999999999997"/>
    <x v="28"/>
  </r>
  <r>
    <n v="1428"/>
    <x v="151"/>
    <n v="29"/>
    <x v="4"/>
    <s v="789 29th Street"/>
    <s v="Denver"/>
    <s v="CO"/>
    <n v="99999"/>
    <x v="4"/>
    <x v="3"/>
    <x v="0"/>
    <d v="2014-12-31T00:00:00"/>
    <s v="Shipping Company B"/>
    <s v="Soo Jung Lee"/>
    <s v="789 29th Street"/>
    <s v="Denver"/>
    <s v="CO"/>
    <n v="99999"/>
    <s v="FRANCE"/>
    <s v="Chèque"/>
    <s v="Fruit Cocktail"/>
    <x v="13"/>
    <n v="39"/>
    <n v="54"/>
    <x v="311"/>
    <n v="214.81200000000004"/>
    <x v="5"/>
  </r>
  <r>
    <n v="1429"/>
    <x v="153"/>
    <n v="6"/>
    <x v="6"/>
    <s v="123 6th Street"/>
    <s v="Milwaukee"/>
    <s v="WI"/>
    <n v="99999"/>
    <x v="6"/>
    <x v="4"/>
    <x v="3"/>
    <d v="2014-12-08T00:00:00"/>
    <s v="Shipping Company C"/>
    <s v="Francisco Pérez-Olaeta"/>
    <s v="123 6th Street"/>
    <s v="Milwaukee"/>
    <s v="WI"/>
    <n v="99999"/>
    <s v="FRANCE"/>
    <s v="Chèque"/>
    <s v="Dried Pears"/>
    <x v="1"/>
    <n v="30"/>
    <n v="33"/>
    <x v="83"/>
    <n v="95.039999999999992"/>
    <x v="7"/>
  </r>
  <r>
    <n v="1430"/>
    <x v="153"/>
    <n v="6"/>
    <x v="6"/>
    <s v="123 6th Street"/>
    <s v="Milwaukee"/>
    <s v="WI"/>
    <n v="99999"/>
    <x v="6"/>
    <x v="4"/>
    <x v="3"/>
    <d v="2014-12-08T00:00:00"/>
    <s v="Shipping Company C"/>
    <s v="Francisco Pérez-Olaeta"/>
    <s v="123 6th Street"/>
    <s v="Milwaukee"/>
    <s v="WI"/>
    <n v="99999"/>
    <s v="FRANCE"/>
    <s v="Chèque"/>
    <s v="Dried Apples"/>
    <x v="1"/>
    <n v="53"/>
    <n v="34"/>
    <x v="312"/>
    <n v="185.60600000000002"/>
    <x v="7"/>
  </r>
  <r>
    <n v="1426"/>
    <x v="167"/>
    <n v="25"/>
    <x v="14"/>
    <s v="789 25th Street"/>
    <s v="Chicago"/>
    <s v="IL"/>
    <n v="99999"/>
    <x v="1"/>
    <x v="7"/>
    <x v="1"/>
    <d v="2014-12-27T00:00:00"/>
    <s v="Shipping Company A"/>
    <s v="John Rodman"/>
    <s v="789 25th Street"/>
    <s v="Chicago"/>
    <s v="IL"/>
    <n v="99999"/>
    <s v="FRANCE"/>
    <s v="Espèce"/>
    <s v="Cajun Seasoning"/>
    <x v="12"/>
    <n v="22"/>
    <n v="65"/>
    <x v="313"/>
    <n v="138.71"/>
    <x v="29"/>
  </r>
  <r>
    <n v="1432"/>
    <x v="152"/>
    <n v="3"/>
    <x v="5"/>
    <s v="123 3rd Street"/>
    <s v="Los Angelas"/>
    <s v="CA"/>
    <n v="99999"/>
    <x v="5"/>
    <x v="0"/>
    <x v="0"/>
    <m/>
    <m/>
    <s v="Thomas Axerr"/>
    <s v="123 3rd Street"/>
    <s v="Los Angelas"/>
    <s v="CA"/>
    <n v="99999"/>
    <s v="FRANCE"/>
    <m/>
    <s v="Green Tea"/>
    <x v="0"/>
    <n v="2.99"/>
    <n v="24"/>
    <x v="314"/>
    <n v="7.1042400000000008"/>
    <x v="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ADDC8A3-6272-411C-96CE-39AF5FB9F8AE}" name="PivotTable3" cacheId="10" applyNumberFormats="0" applyBorderFormats="0" applyFontFormats="0" applyPatternFormats="0" applyAlignmentFormats="0" applyWidthHeightFormats="1" dataCaption="Values" updatedVersion="6" minRefreshableVersion="3" itemPrintTitles="1" createdVersion="6" indent="0" outline="1" outlineData="1" multipleFieldFilters="0" rowHeaderCaption="Province">
  <location ref="AB4:AC18"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6">
        <item x="9"/>
        <item x="0"/>
        <item x="7"/>
        <item x="5"/>
        <item x="4"/>
        <item x="1"/>
        <item x="6"/>
        <item x="8"/>
        <item x="3"/>
        <item x="10"/>
        <item x="11"/>
        <item x="12"/>
        <item x="2"/>
        <item x="14"/>
        <item x="13"/>
        <item t="default"/>
      </items>
    </pivotField>
    <pivotField showAll="0"/>
    <pivotField showAll="0"/>
    <pivotField showAll="0"/>
    <pivotField showAll="0"/>
    <pivotField axis="axisRow" showAll="0">
      <items count="14">
        <item x="7"/>
        <item x="10"/>
        <item x="0"/>
        <item x="4"/>
        <item x="12"/>
        <item x="1"/>
        <item x="3"/>
        <item x="6"/>
        <item x="8"/>
        <item x="5"/>
        <item x="2"/>
        <item x="9"/>
        <item x="11"/>
        <item t="default"/>
      </items>
    </pivotField>
    <pivotField showAll="0">
      <items count="9">
        <item x="1"/>
        <item x="5"/>
        <item x="3"/>
        <item x="7"/>
        <item x="0"/>
        <item x="4"/>
        <item x="2"/>
        <item x="6"/>
        <item t="default"/>
      </items>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8"/>
  </rowFields>
  <rowItems count="14">
    <i>
      <x/>
    </i>
    <i>
      <x v="1"/>
    </i>
    <i>
      <x v="2"/>
    </i>
    <i>
      <x v="3"/>
    </i>
    <i>
      <x v="4"/>
    </i>
    <i>
      <x v="5"/>
    </i>
    <i>
      <x v="6"/>
    </i>
    <i>
      <x v="7"/>
    </i>
    <i>
      <x v="8"/>
    </i>
    <i>
      <x v="9"/>
    </i>
    <i>
      <x v="10"/>
    </i>
    <i>
      <x v="11"/>
    </i>
    <i>
      <x v="12"/>
    </i>
    <i t="grand">
      <x/>
    </i>
  </rowItems>
  <colItems count="1">
    <i/>
  </colItems>
  <dataFields count="1">
    <dataField name="Sum of Revenue" fld="24" baseField="0" baseItem="0" numFmtId="169"/>
  </dataFields>
  <formats count="1">
    <format dxfId="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7DE0B63-72DF-4310-825D-C12F88D5352D}" name="top 5 company" cacheId="10" applyNumberFormats="0" applyBorderFormats="0" applyFontFormats="0" applyPatternFormats="0" applyAlignmentFormats="0" applyWidthHeightFormats="1" dataCaption="Values" grandTotalCaption="Tổng cộng" updatedVersion="6" minRefreshableVersion="3" itemPrintTitles="1" createdVersion="6" indent="0" outline="1" outlineData="1" multipleFieldFilters="0" chartFormat="6" rowHeaderCaption="Top 5 - Khách Hàng">
  <location ref="R4:S20"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axis="axisRow" showAll="0" sortType="ascending">
      <items count="16">
        <item x="9"/>
        <item x="0"/>
        <item x="7"/>
        <item x="5"/>
        <item x="4"/>
        <item x="1"/>
        <item x="6"/>
        <item x="8"/>
        <item x="3"/>
        <item x="10"/>
        <item x="11"/>
        <item x="12"/>
        <item x="2"/>
        <item x="14"/>
        <item x="13"/>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items count="14">
        <item x="7"/>
        <item x="10"/>
        <item x="0"/>
        <item x="4"/>
        <item x="12"/>
        <item x="1"/>
        <item x="3"/>
        <item x="6"/>
        <item x="8"/>
        <item x="5"/>
        <item x="2"/>
        <item x="9"/>
        <item x="11"/>
        <item t="default"/>
      </items>
    </pivotField>
    <pivotField showAll="0">
      <items count="9">
        <item x="1"/>
        <item x="5"/>
        <item x="3"/>
        <item x="7"/>
        <item x="0"/>
        <item x="4"/>
        <item x="2"/>
        <item x="6"/>
        <item t="default"/>
      </items>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3"/>
  </rowFields>
  <rowItems count="16">
    <i>
      <x v="1"/>
    </i>
    <i>
      <x v="13"/>
    </i>
    <i>
      <x v="12"/>
    </i>
    <i>
      <x v="4"/>
    </i>
    <i>
      <x v="7"/>
    </i>
    <i>
      <x v="11"/>
    </i>
    <i>
      <x v="3"/>
    </i>
    <i>
      <x v="14"/>
    </i>
    <i>
      <x v="10"/>
    </i>
    <i>
      <x v="9"/>
    </i>
    <i>
      <x/>
    </i>
    <i>
      <x v="6"/>
    </i>
    <i>
      <x v="2"/>
    </i>
    <i>
      <x v="8"/>
    </i>
    <i>
      <x v="5"/>
    </i>
    <i t="grand">
      <x/>
    </i>
  </rowItems>
  <colItems count="1">
    <i/>
  </colItems>
  <dataFields count="1">
    <dataField name="Doanh thu" fld="24" baseField="0" baseItem="0" numFmtId="167"/>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1DE0779-EB44-4918-99A1-664DC48E7367}" name="PivotTable5" cacheId="10" applyNumberFormats="0" applyBorderFormats="0" applyFontFormats="0" applyPatternFormats="0" applyAlignmentFormats="0" applyWidthHeightFormats="1" dataCaption="Values" updatedVersion="6" minRefreshableVersion="3" rowGrandTotals="0" itemPrintTitles="1" createdVersion="6" indent="0" outline="1" outlineData="1" multipleFieldFilters="0" chartFormat="8" rowHeaderCaption="Giá trị đơn hàng">
  <location ref="U4:V9"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6">
        <item x="9"/>
        <item x="0"/>
        <item x="7"/>
        <item x="5"/>
        <item x="4"/>
        <item x="1"/>
        <item x="6"/>
        <item x="8"/>
        <item x="3"/>
        <item x="10"/>
        <item x="11"/>
        <item x="12"/>
        <item x="2"/>
        <item x="14"/>
        <item x="13"/>
        <item t="default"/>
      </items>
    </pivotField>
    <pivotField showAll="0"/>
    <pivotField showAll="0"/>
    <pivotField showAll="0"/>
    <pivotField showAll="0"/>
    <pivotField showAll="0">
      <items count="14">
        <item x="7"/>
        <item x="10"/>
        <item x="0"/>
        <item x="4"/>
        <item x="12"/>
        <item x="1"/>
        <item x="3"/>
        <item x="6"/>
        <item x="8"/>
        <item x="5"/>
        <item x="2"/>
        <item x="9"/>
        <item x="11"/>
        <item t="default"/>
      </items>
    </pivotField>
    <pivotField showAll="0">
      <items count="9">
        <item x="1"/>
        <item x="5"/>
        <item x="3"/>
        <item x="7"/>
        <item x="0"/>
        <item x="4"/>
        <item x="2"/>
        <item x="6"/>
        <item t="default"/>
      </items>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axis="axisRow" dataField="1" numFmtId="164" showAll="0">
      <items count="7">
        <item x="0"/>
        <item x="1"/>
        <item x="2"/>
        <item x="3"/>
        <item x="4"/>
        <item x="5"/>
        <item t="default"/>
      </items>
    </pivotField>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24"/>
  </rowFields>
  <rowItems count="5">
    <i>
      <x v="1"/>
    </i>
    <i>
      <x v="2"/>
    </i>
    <i>
      <x v="3"/>
    </i>
    <i>
      <x v="4"/>
    </i>
    <i>
      <x v="5"/>
    </i>
  </rowItems>
  <colItems count="1">
    <i/>
  </colItems>
  <dataFields count="1">
    <dataField name="Số hóa đơn" fld="24" subtotal="count" baseField="0" baseItem="0"/>
  </dataFields>
  <chartFormats count="2">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DA5BF58-918C-4DB6-A1A3-FA2C30A3D5A3}" name="Revenue par mois" cacheId="10" applyNumberFormats="0" applyBorderFormats="0" applyFontFormats="0" applyPatternFormats="0" applyAlignmentFormats="0" applyWidthHeightFormats="1" dataCaption="Values" updatedVersion="6" minRefreshableVersion="3" showDrill="0" itemPrintTitles="1" createdVersion="6" indent="0" outline="1" outlineData="1" multipleFieldFilters="0" chartFormat="12" rowHeaderCaption="Tháng">
  <location ref="D3:E16" firstHeaderRow="1" firstDataRow="1" firstDataCol="1"/>
  <pivotFields count="28">
    <pivotField showAll="0"/>
    <pivotField axis="axisRow"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6">
        <item x="9"/>
        <item x="0"/>
        <item x="7"/>
        <item x="5"/>
        <item x="4"/>
        <item x="1"/>
        <item x="6"/>
        <item x="8"/>
        <item x="3"/>
        <item x="10"/>
        <item x="11"/>
        <item x="12"/>
        <item x="2"/>
        <item x="14"/>
        <item x="13"/>
        <item t="default"/>
      </items>
    </pivotField>
    <pivotField showAll="0"/>
    <pivotField showAll="0"/>
    <pivotField showAll="0"/>
    <pivotField showAll="0"/>
    <pivotField showAll="0">
      <items count="14">
        <item x="7"/>
        <item x="10"/>
        <item x="0"/>
        <item x="4"/>
        <item x="12"/>
        <item x="1"/>
        <item x="3"/>
        <item x="6"/>
        <item x="8"/>
        <item x="5"/>
        <item x="2"/>
        <item x="9"/>
        <item x="11"/>
        <item t="default"/>
      </items>
    </pivotField>
    <pivotField showAll="0">
      <items count="9">
        <item x="1"/>
        <item x="5"/>
        <item x="3"/>
        <item x="7"/>
        <item x="0"/>
        <item x="4"/>
        <item x="2"/>
        <item x="6"/>
        <item t="default"/>
      </items>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axis="axisRow" showAll="0">
      <items count="15">
        <item h="1" sd="0" x="0"/>
        <item sd="0" x="1"/>
        <item sd="0" x="2"/>
        <item sd="0" x="3"/>
        <item sd="0" x="4"/>
        <item sd="0" x="5"/>
        <item sd="0" x="6"/>
        <item sd="0" x="7"/>
        <item sd="0" x="8"/>
        <item sd="0" x="9"/>
        <item sd="0" x="10"/>
        <item sd="0" x="11"/>
        <item sd="0" x="12"/>
        <item h="1" sd="0" x="13"/>
        <item t="default"/>
      </items>
    </pivotField>
  </pivotFields>
  <rowFields count="2">
    <field x="27"/>
    <field x="1"/>
  </rowFields>
  <rowItems count="13">
    <i>
      <x v="1"/>
    </i>
    <i>
      <x v="2"/>
    </i>
    <i>
      <x v="3"/>
    </i>
    <i>
      <x v="4"/>
    </i>
    <i>
      <x v="5"/>
    </i>
    <i>
      <x v="6"/>
    </i>
    <i>
      <x v="7"/>
    </i>
    <i>
      <x v="8"/>
    </i>
    <i>
      <x v="9"/>
    </i>
    <i>
      <x v="10"/>
    </i>
    <i>
      <x v="11"/>
    </i>
    <i>
      <x v="12"/>
    </i>
    <i t="grand">
      <x/>
    </i>
  </rowItems>
  <colItems count="1">
    <i/>
  </colItems>
  <dataFields count="1">
    <dataField name="Doanh thu" fld="24" baseField="0" baseItem="0" numFmtId="167"/>
  </dataFields>
  <chartFormats count="3">
    <chartFormat chart="7"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F10D326-D94F-46F6-9F70-6A2511BC9EB4}" name="PivotTable1" cacheId="10" applyNumberFormats="0" applyBorderFormats="0" applyFontFormats="0" applyPatternFormats="0" applyAlignmentFormats="0" applyWidthHeightFormats="1" dataCaption="Values" updatedVersion="6" minRefreshableVersion="3" itemPrintTitles="1" createdVersion="6" indent="0" outline="1" outlineData="1" multipleFieldFilters="0" chartFormat="12" rowHeaderCaption="Khách hàng">
  <location ref="O12:P18"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6">
        <item x="9"/>
        <item x="0"/>
        <item x="7"/>
        <item x="5"/>
        <item x="4"/>
        <item x="1"/>
        <item x="6"/>
        <item x="8"/>
        <item x="3"/>
        <item x="10"/>
        <item x="11"/>
        <item x="12"/>
        <item x="2"/>
        <item x="14"/>
        <item x="13"/>
        <item t="default"/>
      </items>
    </pivotField>
    <pivotField showAll="0"/>
    <pivotField showAll="0"/>
    <pivotField showAll="0"/>
    <pivotField showAll="0"/>
    <pivotField showAll="0">
      <items count="14">
        <item x="7"/>
        <item x="10"/>
        <item x="0"/>
        <item x="4"/>
        <item x="12"/>
        <item x="1"/>
        <item x="3"/>
        <item x="6"/>
        <item x="8"/>
        <item x="5"/>
        <item x="2"/>
        <item x="9"/>
        <item x="11"/>
        <item t="default"/>
      </items>
    </pivotField>
    <pivotField showAll="0">
      <items count="9">
        <item x="1"/>
        <item x="5"/>
        <item x="3"/>
        <item x="7"/>
        <item x="0"/>
        <item x="4"/>
        <item x="2"/>
        <item x="6"/>
        <item t="default"/>
      </items>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axis="axisRow" showAll="0" measureFilter="1" sortType="descending">
      <items count="16">
        <item x="2"/>
        <item x="0"/>
        <item x="3"/>
        <item x="9"/>
        <item x="12"/>
        <item x="11"/>
        <item x="1"/>
        <item x="13"/>
        <item x="8"/>
        <item x="7"/>
        <item x="14"/>
        <item x="6"/>
        <item x="5"/>
        <item x="4"/>
        <item x="10"/>
        <item t="default"/>
      </items>
      <autoSortScope>
        <pivotArea dataOnly="0" outline="0" fieldPosition="0">
          <references count="1">
            <reference field="4294967294" count="1" selected="0">
              <x v="0"/>
            </reference>
          </references>
        </pivotArea>
      </autoSortScope>
    </pivotField>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21"/>
  </rowFields>
  <rowItems count="6">
    <i>
      <x v="1"/>
    </i>
    <i>
      <x v="12"/>
    </i>
    <i>
      <x v="9"/>
    </i>
    <i>
      <x v="5"/>
    </i>
    <i>
      <x v="6"/>
    </i>
    <i t="grand">
      <x/>
    </i>
  </rowItems>
  <colItems count="1">
    <i/>
  </colItems>
  <dataFields count="1">
    <dataField name="Sum of Revenue" fld="24" baseField="0" baseItem="0" numFmtId="168"/>
  </dataFields>
  <formats count="1">
    <format dxfId="1">
      <pivotArea outline="0" collapsedLevelsAreSubtotals="1" fieldPosition="0"/>
    </format>
  </formats>
  <chartFormats count="4">
    <chartFormat chart="9" format="8" series="1">
      <pivotArea type="data" outline="0" fieldPosition="0">
        <references count="1">
          <reference field="4294967294" count="1" selected="0">
            <x v="0"/>
          </reference>
        </references>
      </pivotArea>
    </chartFormat>
    <chartFormat chart="9" format="9">
      <pivotArea type="data" outline="0" fieldPosition="0">
        <references count="2">
          <reference field="4294967294" count="1" selected="0">
            <x v="0"/>
          </reference>
          <reference field="21" count="1" selected="0">
            <x v="9"/>
          </reference>
        </references>
      </pivotArea>
    </chartFormat>
    <chartFormat chart="9" format="10">
      <pivotArea type="data" outline="0" fieldPosition="0">
        <references count="2">
          <reference field="4294967294" count="1" selected="0">
            <x v="0"/>
          </reference>
          <reference field="21" count="1" selected="0">
            <x v="5"/>
          </reference>
        </references>
      </pivotArea>
    </chartFormat>
    <chartFormat chart="9" format="11">
      <pivotArea type="data" outline="0" fieldPosition="0">
        <references count="2">
          <reference field="4294967294" count="1" selected="0">
            <x v="0"/>
          </reference>
          <reference field="21" count="1" selected="0">
            <x v="6"/>
          </reference>
        </references>
      </pivotArea>
    </chartFormat>
  </chartFormats>
  <pivotTableStyleInfo name="PivotStyleLight16" showRowHeaders="1" showColHeaders="1" showRowStripes="0" showColStripes="0" showLastColumn="1"/>
  <filters count="1">
    <filter fld="2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123DBD4-D088-41F4-9011-DA779C57D1E1}" name="PivotTable6" cacheId="10" applyNumberFormats="0" applyBorderFormats="0" applyFontFormats="0" applyPatternFormats="0" applyAlignmentFormats="0" applyWidthHeightFormats="1" dataCaption="Values" updatedVersion="6" minRefreshableVersion="3" itemPrintTitles="1" createdVersion="6" indent="0" outline="1" outlineData="1" multipleFieldFilters="0" rowHeaderCaption="Khách hàng">
  <location ref="O4:O5" firstHeaderRow="1" firstDataRow="1" firstDataCol="0"/>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6">
        <item x="9"/>
        <item x="0"/>
        <item x="7"/>
        <item x="5"/>
        <item x="4"/>
        <item x="1"/>
        <item x="6"/>
        <item x="8"/>
        <item x="3"/>
        <item x="10"/>
        <item x="11"/>
        <item x="12"/>
        <item x="2"/>
        <item x="14"/>
        <item x="13"/>
        <item t="default"/>
      </items>
    </pivotField>
    <pivotField showAll="0"/>
    <pivotField showAll="0"/>
    <pivotField showAll="0"/>
    <pivotField showAll="0"/>
    <pivotField showAll="0">
      <items count="14">
        <item x="7"/>
        <item x="10"/>
        <item x="0"/>
        <item x="4"/>
        <item x="12"/>
        <item x="1"/>
        <item x="3"/>
        <item x="6"/>
        <item x="8"/>
        <item x="5"/>
        <item x="2"/>
        <item x="9"/>
        <item x="11"/>
        <item t="default"/>
      </items>
    </pivotField>
    <pivotField showAll="0">
      <items count="9">
        <item x="1"/>
        <item x="5"/>
        <item x="3"/>
        <item x="7"/>
        <item x="0"/>
        <item x="4"/>
        <item x="2"/>
        <item x="6"/>
        <item t="default"/>
      </items>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Items count="1">
    <i/>
  </rowItems>
  <colItems count="1">
    <i/>
  </colItems>
  <dataFields count="1">
    <dataField name="Count of Revenue" fld="2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1D2601-3FEE-48D6-8AE6-0A34F4C60B77}" name="PivotTable8" cacheId="10" applyNumberFormats="0" applyBorderFormats="0" applyFontFormats="0" applyPatternFormats="0" applyAlignmentFormats="0" applyWidthHeightFormats="1" dataCaption="Values" updatedVersion="6" minRefreshableVersion="3" itemPrintTitles="1" createdVersion="6" indent="0" outline="1" outlineData="1" multipleFieldFilters="0" rowHeaderCaption="Tỉnh">
  <location ref="L12:M26"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6">
        <item x="9"/>
        <item x="0"/>
        <item x="7"/>
        <item x="5"/>
        <item x="4"/>
        <item x="1"/>
        <item x="6"/>
        <item x="8"/>
        <item x="3"/>
        <item x="10"/>
        <item x="11"/>
        <item x="12"/>
        <item x="2"/>
        <item x="14"/>
        <item x="13"/>
        <item t="default"/>
      </items>
    </pivotField>
    <pivotField showAll="0"/>
    <pivotField showAll="0"/>
    <pivotField showAll="0"/>
    <pivotField showAll="0"/>
    <pivotField axis="axisRow" showAll="0">
      <items count="14">
        <item x="7"/>
        <item x="10"/>
        <item x="0"/>
        <item x="4"/>
        <item x="12"/>
        <item x="1"/>
        <item x="3"/>
        <item x="6"/>
        <item x="8"/>
        <item x="5"/>
        <item x="2"/>
        <item x="9"/>
        <item x="11"/>
        <item t="default"/>
      </items>
    </pivotField>
    <pivotField showAll="0">
      <items count="9">
        <item x="1"/>
        <item x="5"/>
        <item x="3"/>
        <item x="7"/>
        <item x="0"/>
        <item x="4"/>
        <item x="2"/>
        <item x="6"/>
        <item t="default"/>
      </items>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8"/>
  </rowFields>
  <rowItems count="14">
    <i>
      <x/>
    </i>
    <i>
      <x v="1"/>
    </i>
    <i>
      <x v="2"/>
    </i>
    <i>
      <x v="3"/>
    </i>
    <i>
      <x v="4"/>
    </i>
    <i>
      <x v="5"/>
    </i>
    <i>
      <x v="6"/>
    </i>
    <i>
      <x v="7"/>
    </i>
    <i>
      <x v="8"/>
    </i>
    <i>
      <x v="9"/>
    </i>
    <i>
      <x v="10"/>
    </i>
    <i>
      <x v="11"/>
    </i>
    <i>
      <x v="12"/>
    </i>
    <i t="grand">
      <x/>
    </i>
  </rowItems>
  <colItems count="1">
    <i/>
  </colItems>
  <dataFields count="1">
    <dataField name="Sum of Revenue" fld="24" baseField="0" baseItem="0" numFmtId="169"/>
  </dataFields>
  <formats count="1">
    <format dxfId="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18E930C-D7F5-4E0A-ABA1-C9C0A535FEC3}" name="Revenue par provinces" cacheId="10" applyNumberFormats="0" applyBorderFormats="0" applyFontFormats="0" applyPatternFormats="0" applyAlignmentFormats="0" applyWidthHeightFormats="1" dataCaption="Values" updatedVersion="6" minRefreshableVersion="3" itemPrintTitles="1" createdVersion="6" indent="0" outline="1" outlineData="1" multipleFieldFilters="0" rowHeaderCaption="Miền">
  <location ref="L3:M8"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6">
        <item x="9"/>
        <item x="0"/>
        <item x="7"/>
        <item x="5"/>
        <item x="4"/>
        <item x="1"/>
        <item x="6"/>
        <item x="8"/>
        <item x="3"/>
        <item x="10"/>
        <item x="11"/>
        <item x="12"/>
        <item x="2"/>
        <item x="14"/>
        <item x="13"/>
        <item t="default"/>
      </items>
    </pivotField>
    <pivotField showAll="0"/>
    <pivotField showAll="0"/>
    <pivotField showAll="0"/>
    <pivotField showAll="0"/>
    <pivotField showAll="0">
      <items count="14">
        <item x="7"/>
        <item x="10"/>
        <item x="0"/>
        <item x="4"/>
        <item x="12"/>
        <item x="1"/>
        <item x="3"/>
        <item x="6"/>
        <item x="8"/>
        <item x="5"/>
        <item x="2"/>
        <item x="9"/>
        <item x="11"/>
        <item t="default"/>
      </items>
    </pivotField>
    <pivotField showAll="0">
      <items count="9">
        <item x="1"/>
        <item x="5"/>
        <item x="3"/>
        <item x="7"/>
        <item x="0"/>
        <item x="4"/>
        <item x="2"/>
        <item x="6"/>
        <item t="default"/>
      </items>
    </pivotField>
    <pivotField axis="axisRow"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10"/>
  </rowFields>
  <rowItems count="5">
    <i>
      <x/>
    </i>
    <i>
      <x v="1"/>
    </i>
    <i>
      <x v="2"/>
    </i>
    <i>
      <x v="3"/>
    </i>
    <i t="grand">
      <x/>
    </i>
  </rowItems>
  <colItems count="1">
    <i/>
  </colItems>
  <dataFields count="1">
    <dataField name="Doanh thu" fld="24" baseField="0" baseItem="0" numFmtId="167"/>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A522036-5B24-4D53-9CF6-A56B94514C61}" name="KPI par personnes" cacheId="10" applyNumberFormats="0" applyBorderFormats="0" applyFontFormats="0" applyPatternFormats="0" applyAlignmentFormats="0" applyWidthHeightFormats="1" dataCaption="Values" updatedVersion="6" minRefreshableVersion="3" itemPrintTitles="1" createdVersion="6" indent="0" outline="1" outlineData="1" multipleFieldFilters="0" chartFormat="15" rowHeaderCaption="Nhân viên">
  <location ref="I3:J12"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6">
        <item x="9"/>
        <item x="0"/>
        <item x="7"/>
        <item x="5"/>
        <item x="4"/>
        <item x="1"/>
        <item x="6"/>
        <item x="8"/>
        <item x="3"/>
        <item x="10"/>
        <item x="11"/>
        <item x="12"/>
        <item x="2"/>
        <item x="14"/>
        <item x="13"/>
        <item t="default"/>
      </items>
    </pivotField>
    <pivotField showAll="0"/>
    <pivotField showAll="0"/>
    <pivotField showAll="0"/>
    <pivotField showAll="0"/>
    <pivotField showAll="0">
      <items count="14">
        <item x="7"/>
        <item x="10"/>
        <item x="0"/>
        <item x="4"/>
        <item x="12"/>
        <item x="1"/>
        <item x="3"/>
        <item x="6"/>
        <item x="8"/>
        <item x="5"/>
        <item x="2"/>
        <item x="9"/>
        <item x="11"/>
        <item t="default"/>
      </items>
    </pivotField>
    <pivotField axis="axisRow" showAll="0" sortType="descending">
      <items count="9">
        <item x="1"/>
        <item x="5"/>
        <item x="3"/>
        <item x="7"/>
        <item x="0"/>
        <item x="4"/>
        <item x="2"/>
        <item x="6"/>
        <item t="default"/>
      </items>
      <autoSortScope>
        <pivotArea dataOnly="0" outline="0" fieldPosition="0">
          <references count="1">
            <reference field="4294967294" count="1" selected="0">
              <x v="0"/>
            </reference>
          </references>
        </pivotArea>
      </autoSortScope>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9"/>
  </rowFields>
  <rowItems count="9">
    <i>
      <x v="6"/>
    </i>
    <i>
      <x v="1"/>
    </i>
    <i>
      <x/>
    </i>
    <i>
      <x v="4"/>
    </i>
    <i>
      <x v="3"/>
    </i>
    <i>
      <x v="5"/>
    </i>
    <i>
      <x v="7"/>
    </i>
    <i>
      <x v="2"/>
    </i>
    <i t="grand">
      <x/>
    </i>
  </rowItems>
  <colItems count="1">
    <i/>
  </colItems>
  <dataFields count="1">
    <dataField name="Doanh số" fld="24" baseField="0" baseItem="0" numFmtId="167"/>
  </dataFields>
  <chartFormats count="2">
    <chartFormat chart="10"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047108B-7207-4F95-B782-D40B50FFA27C}" name="PivotTable2" cacheId="10" applyNumberFormats="0" applyBorderFormats="0" applyFontFormats="0" applyPatternFormats="0" applyAlignmentFormats="0" applyWidthHeightFormats="1" dataCaption="Values" updatedVersion="6" minRefreshableVersion="3" itemPrintTitles="1" createdVersion="6" indent="0" outline="1" outlineData="1" multipleFieldFilters="0" chartFormat="18" rowHeaderCaption="Vùng/ Miền">
  <location ref="X4:Y9"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6">
        <item x="9"/>
        <item x="0"/>
        <item x="7"/>
        <item x="5"/>
        <item x="4"/>
        <item x="1"/>
        <item x="6"/>
        <item x="8"/>
        <item x="3"/>
        <item x="10"/>
        <item x="11"/>
        <item x="12"/>
        <item x="2"/>
        <item x="14"/>
        <item x="13"/>
        <item t="default"/>
      </items>
    </pivotField>
    <pivotField showAll="0"/>
    <pivotField showAll="0"/>
    <pivotField showAll="0"/>
    <pivotField showAll="0"/>
    <pivotField showAll="0">
      <items count="14">
        <item x="7"/>
        <item x="10"/>
        <item x="0"/>
        <item x="4"/>
        <item x="12"/>
        <item x="1"/>
        <item x="3"/>
        <item x="6"/>
        <item x="8"/>
        <item x="5"/>
        <item x="2"/>
        <item x="9"/>
        <item x="11"/>
        <item t="default"/>
      </items>
    </pivotField>
    <pivotField showAll="0" sortType="descending">
      <items count="9">
        <item x="1"/>
        <item x="5"/>
        <item x="3"/>
        <item x="7"/>
        <item x="0"/>
        <item x="4"/>
        <item x="2"/>
        <item x="6"/>
        <item t="default"/>
      </items>
      <autoSortScope>
        <pivotArea dataOnly="0" outline="0" fieldPosition="0">
          <references count="1">
            <reference field="4294967294" count="1" selected="0">
              <x v="0"/>
            </reference>
          </references>
        </pivotArea>
      </autoSortScope>
    </pivotField>
    <pivotField axis="axisRow"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10"/>
  </rowFields>
  <rowItems count="5">
    <i>
      <x/>
    </i>
    <i>
      <x v="1"/>
    </i>
    <i>
      <x v="2"/>
    </i>
    <i>
      <x v="3"/>
    </i>
    <i t="grand">
      <x/>
    </i>
  </rowItems>
  <colItems count="1">
    <i/>
  </colItems>
  <dataFields count="1">
    <dataField name="Doanh số" fld="24" baseField="0" baseItem="0" numFmtId="167"/>
  </dataFields>
  <chartFormats count="7">
    <chartFormat chart="10" format="2"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 chart="17" format="6" series="1">
      <pivotArea type="data" outline="0" fieldPosition="0">
        <references count="1">
          <reference field="4294967294" count="1" selected="0">
            <x v="0"/>
          </reference>
        </references>
      </pivotArea>
    </chartFormat>
    <chartFormat chart="17" format="7">
      <pivotArea type="data" outline="0" fieldPosition="0">
        <references count="2">
          <reference field="4294967294" count="1" selected="0">
            <x v="0"/>
          </reference>
          <reference field="10" count="1" selected="0">
            <x v="0"/>
          </reference>
        </references>
      </pivotArea>
    </chartFormat>
    <chartFormat chart="17" format="8">
      <pivotArea type="data" outline="0" fieldPosition="0">
        <references count="2">
          <reference field="4294967294" count="1" selected="0">
            <x v="0"/>
          </reference>
          <reference field="10" count="1" selected="0">
            <x v="1"/>
          </reference>
        </references>
      </pivotArea>
    </chartFormat>
    <chartFormat chart="17" format="9">
      <pivotArea type="data" outline="0" fieldPosition="0">
        <references count="2">
          <reference field="4294967294" count="1" selected="0">
            <x v="0"/>
          </reference>
          <reference field="10" count="1" selected="0">
            <x v="2"/>
          </reference>
        </references>
      </pivotArea>
    </chartFormat>
    <chartFormat chart="17" format="10">
      <pivotArea type="data" outline="0" fieldPosition="0">
        <references count="2">
          <reference field="4294967294" count="1" selected="0">
            <x v="0"/>
          </reference>
          <reference field="10"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6BE6ABF-2532-46EF-BB23-B39D6138A671}" name="Revenue par client" cacheId="10" applyNumberFormats="0" applyBorderFormats="0" applyFontFormats="0" applyPatternFormats="0" applyAlignmentFormats="0" applyWidthHeightFormats="1" dataCaption="Values" updatedVersion="6" minRefreshableVersion="3" itemPrintTitles="1" createdVersion="6" indent="0" outline="1" outlineData="1" multipleFieldFilters="0" chartFormat="5" rowHeaderCaption="Khách hàng">
  <location ref="A3:B19"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axis="axisRow" showAll="0" sortType="descending">
      <items count="16">
        <item x="9"/>
        <item x="0"/>
        <item x="7"/>
        <item x="5"/>
        <item x="4"/>
        <item x="1"/>
        <item x="6"/>
        <item x="8"/>
        <item x="3"/>
        <item x="10"/>
        <item x="11"/>
        <item x="12"/>
        <item x="2"/>
        <item x="14"/>
        <item x="13"/>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items count="14">
        <item x="7"/>
        <item x="10"/>
        <item x="0"/>
        <item x="4"/>
        <item x="12"/>
        <item x="1"/>
        <item x="3"/>
        <item x="6"/>
        <item x="8"/>
        <item x="5"/>
        <item x="2"/>
        <item x="9"/>
        <item x="11"/>
        <item t="default"/>
      </items>
    </pivotField>
    <pivotField showAll="0">
      <items count="9">
        <item x="1"/>
        <item x="5"/>
        <item x="3"/>
        <item x="7"/>
        <item x="0"/>
        <item x="4"/>
        <item x="2"/>
        <item x="6"/>
        <item t="default"/>
      </items>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dataField="1"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3"/>
  </rowFields>
  <rowItems count="16">
    <i>
      <x v="5"/>
    </i>
    <i>
      <x v="8"/>
    </i>
    <i>
      <x v="2"/>
    </i>
    <i>
      <x v="6"/>
    </i>
    <i>
      <x/>
    </i>
    <i>
      <x v="9"/>
    </i>
    <i>
      <x v="10"/>
    </i>
    <i>
      <x v="14"/>
    </i>
    <i>
      <x v="3"/>
    </i>
    <i>
      <x v="11"/>
    </i>
    <i>
      <x v="7"/>
    </i>
    <i>
      <x v="4"/>
    </i>
    <i>
      <x v="12"/>
    </i>
    <i>
      <x v="13"/>
    </i>
    <i>
      <x v="1"/>
    </i>
    <i t="grand">
      <x/>
    </i>
  </rowItems>
  <colItems count="1">
    <i/>
  </colItems>
  <dataFields count="1">
    <dataField name="Doanh thu" fld="24" baseField="0" baseItem="0" numFmtId="167"/>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5C5FC3A-B6C6-4167-84B5-C20E840F3B46}" name="PivotTable7" cacheId="10" applyNumberFormats="0" applyBorderFormats="0" applyFontFormats="0" applyPatternFormats="0" applyAlignmentFormats="0" applyWidthHeightFormats="1" dataCaption="Values" updatedVersion="6" minRefreshableVersion="3" itemPrintTitles="1" createdVersion="6" indent="0" outline="1" outlineData="1" multipleFieldFilters="0" rowHeaderCaption="Khách hàng">
  <location ref="G3:G19" firstHeaderRow="1" firstDataRow="1" firstDataCol="1"/>
  <pivotFields count="28">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axis="axisRow" showAll="0">
      <items count="16">
        <item x="9"/>
        <item x="0"/>
        <item x="7"/>
        <item x="5"/>
        <item x="4"/>
        <item x="1"/>
        <item x="6"/>
        <item x="8"/>
        <item x="3"/>
        <item x="10"/>
        <item x="11"/>
        <item x="12"/>
        <item x="2"/>
        <item x="14"/>
        <item x="13"/>
        <item t="default"/>
      </items>
    </pivotField>
    <pivotField showAll="0"/>
    <pivotField showAll="0"/>
    <pivotField showAll="0"/>
    <pivotField showAll="0"/>
    <pivotField showAll="0"/>
    <pivotField showAll="0">
      <items count="9">
        <item x="1"/>
        <item x="5"/>
        <item x="3"/>
        <item x="7"/>
        <item x="0"/>
        <item x="4"/>
        <item x="2"/>
        <item x="6"/>
        <item t="default"/>
      </items>
    </pivotField>
    <pivotField showAll="0">
      <items count="5">
        <item x="1"/>
        <item x="3"/>
        <item x="0"/>
        <item x="2"/>
        <item t="default"/>
      </items>
    </pivotField>
    <pivotField showAll="0"/>
    <pivotField showAll="0"/>
    <pivotField showAll="0"/>
    <pivotField showAll="0"/>
    <pivotField showAll="0"/>
    <pivotField showAll="0"/>
    <pivotField showAll="0"/>
    <pivotField showAll="0"/>
    <pivotField showAll="0"/>
    <pivotField showAll="0"/>
    <pivotField showAll="0"/>
    <pivotField numFmtId="164" showAll="0"/>
    <pivotField showAll="0"/>
    <pivotField numFmtId="164" showAll="0"/>
    <pivotField numFmtId="164" showAll="0"/>
    <pivotField showAll="0">
      <items count="31">
        <item x="10"/>
        <item x="6"/>
        <item x="1"/>
        <item x="2"/>
        <item x="7"/>
        <item x="9"/>
        <item x="4"/>
        <item x="11"/>
        <item x="18"/>
        <item x="21"/>
        <item x="3"/>
        <item x="19"/>
        <item x="12"/>
        <item x="13"/>
        <item x="24"/>
        <item x="20"/>
        <item x="14"/>
        <item x="22"/>
        <item x="23"/>
        <item x="25"/>
        <item x="26"/>
        <item x="17"/>
        <item x="16"/>
        <item x="29"/>
        <item x="28"/>
        <item x="0"/>
        <item x="8"/>
        <item x="5"/>
        <item x="15"/>
        <item x="27"/>
        <item t="default"/>
      </items>
    </pivotField>
    <pivotField showAll="0">
      <items count="15">
        <item h="1" x="0"/>
        <item x="1"/>
        <item x="2"/>
        <item x="3"/>
        <item x="4"/>
        <item x="5"/>
        <item x="6"/>
        <item x="7"/>
        <item x="8"/>
        <item x="9"/>
        <item x="10"/>
        <item x="11"/>
        <item x="12"/>
        <item h="1" x="13"/>
        <item t="default"/>
      </items>
    </pivotField>
  </pivotFields>
  <rowFields count="1">
    <field x="3"/>
  </rowFields>
  <rowItems count="16">
    <i>
      <x/>
    </i>
    <i>
      <x v="1"/>
    </i>
    <i>
      <x v="2"/>
    </i>
    <i>
      <x v="3"/>
    </i>
    <i>
      <x v="4"/>
    </i>
    <i>
      <x v="5"/>
    </i>
    <i>
      <x v="6"/>
    </i>
    <i>
      <x v="7"/>
    </i>
    <i>
      <x v="8"/>
    </i>
    <i>
      <x v="9"/>
    </i>
    <i>
      <x v="10"/>
    </i>
    <i>
      <x v="11"/>
    </i>
    <i>
      <x v="12"/>
    </i>
    <i>
      <x v="13"/>
    </i>
    <i>
      <x v="14"/>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 xr10:uid="{336E2D60-D7B1-4799-A00D-DDD71F460AD9}" sourceName="Months">
  <pivotTables>
    <pivotTable tabId="31" name="PivotTable6"/>
    <pivotTable tabId="31" name="PivotTable7"/>
    <pivotTable tabId="31" name="PivotTable8"/>
    <pivotTable tabId="31" name="Revenue par provinces"/>
    <pivotTable tabId="31" name="KPI par personnes"/>
    <pivotTable tabId="31" name="Revenue par client"/>
    <pivotTable tabId="31" name="Revenue par mois"/>
    <pivotTable tabId="31" name="top 5 company"/>
    <pivotTable tabId="31" name="PivotTable5"/>
    <pivotTable tabId="31" name="PivotTable1"/>
    <pivotTable tabId="31" name="PivotTable2"/>
    <pivotTable tabId="31" name="PivotTable3"/>
  </pivotTables>
  <data>
    <tabular pivotCacheId="859313479">
      <items count="14">
        <i x="1" s="1"/>
        <i x="2" s="1"/>
        <i x="3" s="1"/>
        <i x="4" s="1"/>
        <i x="5" s="1"/>
        <i x="6" s="1"/>
        <i x="7" s="1"/>
        <i x="8" s="1"/>
        <i x="9" s="1"/>
        <i x="10" s="1"/>
        <i x="11" s="1"/>
        <i x="12" s="1"/>
        <i x="0" nd="1"/>
        <i x="13"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URS" xr10:uid="{FAEDA1A3-6A1E-4B5E-8683-46BB00E13989}" sourceName="JOURS">
  <pivotTables>
    <pivotTable tabId="31" name="Revenue par client"/>
    <pivotTable tabId="31" name="KPI par personnes"/>
    <pivotTable tabId="31" name="PivotTable6"/>
    <pivotTable tabId="31" name="PivotTable7"/>
    <pivotTable tabId="31" name="PivotTable8"/>
    <pivotTable tabId="31" name="Revenue par mois"/>
    <pivotTable tabId="31" name="Revenue par provinces"/>
    <pivotTable tabId="31" name="top 5 company"/>
    <pivotTable tabId="31" name="PivotTable5"/>
    <pivotTable tabId="31" name="PivotTable1"/>
    <pivotTable tabId="31" name="PivotTable2"/>
    <pivotTable tabId="31" name="PivotTable3"/>
  </pivotTables>
  <data>
    <tabular pivotCacheId="859313479">
      <items count="30">
        <i x="10" s="1"/>
        <i x="6" s="1"/>
        <i x="1" s="1"/>
        <i x="2" s="1"/>
        <i x="7" s="1"/>
        <i x="9" s="1"/>
        <i x="4" s="1"/>
        <i x="11" s="1"/>
        <i x="18" s="1"/>
        <i x="21" s="1"/>
        <i x="3" s="1"/>
        <i x="19" s="1"/>
        <i x="12" s="1"/>
        <i x="13" s="1"/>
        <i x="24" s="1"/>
        <i x="20" s="1"/>
        <i x="14" s="1"/>
        <i x="22" s="1"/>
        <i x="23" s="1"/>
        <i x="25" s="1"/>
        <i x="26" s="1"/>
        <i x="17" s="1"/>
        <i x="16" s="1"/>
        <i x="29" s="1"/>
        <i x="28" s="1"/>
        <i x="0" s="1"/>
        <i x="8" s="1"/>
        <i x="5" s="1"/>
        <i x="15" s="1"/>
        <i x="27" s="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F9414981-D1EF-41CA-8FB3-D5FE3DF00776}" sourceName="Region">
  <pivotTables>
    <pivotTable tabId="31" name="Revenue par provinces"/>
    <pivotTable tabId="31" name="KPI par personnes"/>
    <pivotTable tabId="31" name="PivotTable5"/>
    <pivotTable tabId="31" name="PivotTable6"/>
    <pivotTable tabId="31" name="PivotTable7"/>
    <pivotTable tabId="31" name="PivotTable8"/>
    <pivotTable tabId="31" name="Revenue par client"/>
    <pivotTable tabId="31" name="Revenue par mois"/>
    <pivotTable tabId="31" name="top 5 company"/>
    <pivotTable tabId="31" name="PivotTable1"/>
    <pivotTable tabId="31" name="PivotTable2"/>
    <pivotTable tabId="31" name="PivotTable3"/>
  </pivotTables>
  <data>
    <tabular pivotCacheId="859313479">
      <items count="4">
        <i x="1" s="1"/>
        <i x="3" s="1"/>
        <i x="0" s="1"/>
        <i x="2" s="1"/>
      </items>
    </tabular>
  </data>
  <extLst>
    <x:ext xmlns:x15="http://schemas.microsoft.com/office/spreadsheetml/2010/11/main" uri="{470722E0-AACD-4C17-9CDC-17EF765DBC7E}">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mmerciaux" xr10:uid="{E8AF4EA7-88DA-491A-99DA-C6FAFC555280}" sourceName="Commerciaux">
  <pivotTables>
    <pivotTable tabId="31" name="Revenue par provinces"/>
    <pivotTable tabId="31" name="KPI par personnes"/>
    <pivotTable tabId="31" name="PivotTable5"/>
    <pivotTable tabId="31" name="PivotTable6"/>
    <pivotTable tabId="31" name="PivotTable7"/>
    <pivotTable tabId="31" name="PivotTable8"/>
    <pivotTable tabId="31" name="Revenue par client"/>
    <pivotTable tabId="31" name="Revenue par mois"/>
    <pivotTable tabId="31" name="top 5 company"/>
    <pivotTable tabId="31" name="PivotTable1"/>
    <pivotTable tabId="31" name="PivotTable2"/>
    <pivotTable tabId="31" name="PivotTable3"/>
  </pivotTables>
  <data>
    <tabular pivotCacheId="859313479">
      <items count="8">
        <i x="1" s="1"/>
        <i x="5" s="1"/>
        <i x="3" s="1"/>
        <i x="7" s="1"/>
        <i x="0" s="1"/>
        <i x="4" s="1"/>
        <i x="2" s="1"/>
        <i x="6" s="1"/>
      </items>
    </tabular>
  </data>
  <extLst>
    <x:ext xmlns:x15="http://schemas.microsoft.com/office/spreadsheetml/2010/11/main" uri="{470722E0-AACD-4C17-9CDC-17EF765DBC7E}">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om_Client" xr10:uid="{198F48C7-DCC7-40BD-B25B-117387A1DEA1}" sourceName="Nom Client">
  <pivotTables>
    <pivotTable tabId="31" name="PivotTable8"/>
    <pivotTable tabId="31" name="KPI par personnes"/>
    <pivotTable tabId="31" name="PivotTable1"/>
    <pivotTable tabId="31" name="PivotTable5"/>
    <pivotTable tabId="31" name="PivotTable6"/>
    <pivotTable tabId="31" name="Revenue par client"/>
    <pivotTable tabId="31" name="Revenue par mois"/>
    <pivotTable tabId="31" name="Revenue par provinces"/>
    <pivotTable tabId="31" name="top 5 company"/>
    <pivotTable tabId="31" name="PivotTable2"/>
    <pivotTable tabId="31" name="PivotTable3"/>
  </pivotTables>
  <data>
    <tabular pivotCacheId="859313479">
      <items count="15">
        <i x="9" s="1"/>
        <i x="0" s="1"/>
        <i x="7" s="1"/>
        <i x="5" s="1"/>
        <i x="4" s="1"/>
        <i x="1" s="1"/>
        <i x="6" s="1"/>
        <i x="8" s="1"/>
        <i x="3" s="1"/>
        <i x="10" s="1"/>
        <i x="11" s="1"/>
        <i x="12" s="1"/>
        <i x="2" s="1"/>
        <i x="14" s="1"/>
        <i x="13" s="1"/>
      </items>
    </tabular>
  </data>
  <extLst>
    <x:ext xmlns:x15="http://schemas.microsoft.com/office/spreadsheetml/2010/11/main" uri="{470722E0-AACD-4C17-9CDC-17EF765DBC7E}">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vinces" xr10:uid="{E1BBD2CC-56A7-4084-B33A-BDE4F2094506}" sourceName="Provinces">
  <pivotTables>
    <pivotTable tabId="31" name="PivotTable8"/>
    <pivotTable tabId="31" name="KPI par personnes"/>
    <pivotTable tabId="31" name="PivotTable1"/>
    <pivotTable tabId="31" name="PivotTable5"/>
    <pivotTable tabId="31" name="PivotTable6"/>
    <pivotTable tabId="31" name="Revenue par client"/>
    <pivotTable tabId="31" name="Revenue par mois"/>
    <pivotTable tabId="31" name="Revenue par provinces"/>
    <pivotTable tabId="31" name="top 5 company"/>
    <pivotTable tabId="31" name="PivotTable2"/>
    <pivotTable tabId="31" name="PivotTable3"/>
  </pivotTables>
  <data>
    <tabular pivotCacheId="859313479">
      <items count="13">
        <i x="7" s="1"/>
        <i x="10" s="1"/>
        <i x="0" s="1"/>
        <i x="4" s="1"/>
        <i x="12" s="1"/>
        <i x="1" s="1"/>
        <i x="3" s="1"/>
        <i x="6" s="1"/>
        <i x="8" s="1"/>
        <i x="5" s="1"/>
        <i x="2" s="1"/>
        <i x="9" s="1"/>
        <i x="11" s="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xr10:uid="{77C143E1-F0B5-422F-B8A4-4BF3E0A3B0F4}" cache="Slicer_Months" caption="Months" columnCount="12" showCaption="0" style="SlicerStyleLight2" rowHeight="182880"/>
  <slicer name="JOURS" xr10:uid="{440F88E2-7F37-4C81-B24A-749684AE7BA0}" cache="Slicer_JOURS" caption="JOURS" columnCount="7" showCaption="0" style="SlicerStyleDark2"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1" xr10:uid="{A7CD2B19-FE47-485B-89D4-EACBAECE7E3A}" cache="Slicer_Months" caption="Months" columnCount="6" showCaption="0" style="SlicerMois" rowHeight="182880"/>
  <slicer name="Region" xr10:uid="{6CB2F071-3C42-4E68-8326-94969A787367}" cache="Slicer_Region" caption="Vùng/ Miền" rowHeight="241300"/>
  <slicer name="Commerciaux 1" xr10:uid="{2C4A7D90-B4D9-4EF5-8A50-2560F0891889}" cache="Slicer_Commerciaux" caption="Nhân viên bán hàng" columnCount="2"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2" xr10:uid="{99216CD7-3EEA-4131-9212-55F2BFF07B26}" cache="Slicer_Months" caption="Months" columnCount="6" showCaption="0" style="SlicerMois" rowHeight="182880"/>
  <slicer name="Region 1" xr10:uid="{E532A06A-EAAD-47A7-816E-E8753051A82A}" cache="Slicer_Region" caption="Vùng/ Miền" rowHeight="241300"/>
  <slicer name="Nom Client" xr10:uid="{A82CCDD5-182C-4B5E-B153-3A0942ABACB4}" cache="Slicer_Nom_Client" caption="Khách Hàng" columnCount="3"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3" xr10:uid="{21BE232A-35D2-4B8E-BF18-5FE38A148DF5}" cache="Slicer_Months" caption="Months" columnCount="6" showCaption="0" style="SlicerMois" rowHeight="182880"/>
  <slicer name="Region 2" xr10:uid="{9A8893F4-2A82-4484-831C-70515372B8AB}" cache="Slicer_Region" caption="Vùng/ Miền" style="SlicerStyleDark5" rowHeight="241300"/>
  <slicer name="Provinces" xr10:uid="{B8539353-1596-49A0-B22A-47C61F6CDDB7}" cache="Slicer_Provinces" caption="Thành phố" columnCount="3" style="SlicerStyleDark5"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eauSource" displayName="TableauSource" ref="A1:AA370" totalsRowShown="0" headerRowDxfId="11">
  <autoFilter ref="A1:AA370" xr:uid="{00000000-0009-0000-0100-000003000000}"/>
  <sortState ref="A2:AA370">
    <sortCondition ref="A1:A370"/>
  </sortState>
  <tableColumns count="27">
    <tableColumn id="1" xr3:uid="{00000000-0010-0000-0000-000001000000}" name="N° Cmde" dataDxfId="10"/>
    <tableColumn id="2" xr3:uid="{00000000-0010-0000-0000-000002000000}" name="Date Cdme" dataDxfId="9"/>
    <tableColumn id="3" xr3:uid="{00000000-0010-0000-0000-000003000000}" name="N° Client" dataDxfId="8"/>
    <tableColumn id="4" xr3:uid="{00000000-0010-0000-0000-000004000000}" name="Nom Client"/>
    <tableColumn id="5" xr3:uid="{00000000-0010-0000-0000-000005000000}" name="Adresse"/>
    <tableColumn id="6" xr3:uid="{00000000-0010-0000-0000-000006000000}" name="Ville"/>
    <tableColumn id="7" xr3:uid="{00000000-0010-0000-0000-000007000000}" name="Departement"/>
    <tableColumn id="8" xr3:uid="{00000000-0010-0000-0000-000008000000}" name="Code Postal"/>
    <tableColumn id="9" xr3:uid="{00000000-0010-0000-0000-000009000000}" name="Provinces"/>
    <tableColumn id="10" xr3:uid="{00000000-0010-0000-0000-00000A000000}" name="Commerciaux"/>
    <tableColumn id="11" xr3:uid="{00000000-0010-0000-0000-00000B000000}" name="Region"/>
    <tableColumn id="12" xr3:uid="{00000000-0010-0000-0000-00000C000000}" name="Shipped Date" dataDxfId="7"/>
    <tableColumn id="13" xr3:uid="{00000000-0010-0000-0000-00000D000000}" name="Shipper Name"/>
    <tableColumn id="14" xr3:uid="{00000000-0010-0000-0000-00000E000000}" name="Ship Name"/>
    <tableColumn id="15" xr3:uid="{00000000-0010-0000-0000-00000F000000}" name="Ship Address"/>
    <tableColumn id="16" xr3:uid="{00000000-0010-0000-0000-000010000000}" name="Ship City"/>
    <tableColumn id="17" xr3:uid="{00000000-0010-0000-0000-000011000000}" name="Ship State"/>
    <tableColumn id="18" xr3:uid="{00000000-0010-0000-0000-000012000000}" name="Ship ZIP/Postal Code"/>
    <tableColumn id="19" xr3:uid="{00000000-0010-0000-0000-000013000000}" name="Ship Country/Region"/>
    <tableColumn id="20" xr3:uid="{00000000-0010-0000-0000-000014000000}" name="Type Paiment"/>
    <tableColumn id="21" xr3:uid="{00000000-0010-0000-0000-000015000000}" name="Nom Produit"/>
    <tableColumn id="22" xr3:uid="{00000000-0010-0000-0000-000016000000}" name="Categories"/>
    <tableColumn id="23" xr3:uid="{00000000-0010-0000-0000-000017000000}" name="Prix Unitaire" dataDxfId="6"/>
    <tableColumn id="24" xr3:uid="{00000000-0010-0000-0000-000018000000}" name="Quantité"/>
    <tableColumn id="25" xr3:uid="{00000000-0010-0000-0000-000019000000}" name="Revenue" dataDxfId="5"/>
    <tableColumn id="26" xr3:uid="{00000000-0010-0000-0000-00001A000000}" name="Frais Expédition" dataDxfId="4"/>
    <tableColumn id="27" xr3:uid="{6DA900D7-C606-43B8-8E38-D4C5EF29A93A}" name="JOURS" dataDxfId="3">
      <calculatedColumnFormula>DAY(TableauSource[[#This Row],[Date Cdme]])</calculatedColumnFormula>
    </tableColumn>
  </tableColumns>
  <tableStyleInfo name="TableStyleMedium6" showFirstColumn="0" showLastColumn="0" showRowStripes="1" showColumnStripes="0"/>
</table>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5.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C8B29E-D709-4CB0-B0F9-5549867E8151}">
  <sheetPr>
    <tabColor rgb="FFC00000"/>
  </sheetPr>
  <dimension ref="A1"/>
  <sheetViews>
    <sheetView zoomScale="91" zoomScaleNormal="91" workbookViewId="0">
      <selection activeCell="G21" sqref="G21"/>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F1F011-7D83-4D81-B518-35B4C39D228F}">
  <sheetPr>
    <tabColor rgb="FF92D050"/>
  </sheetPr>
  <dimension ref="A1"/>
  <sheetViews>
    <sheetView showGridLines="0" tabSelected="1" topLeftCell="A4" zoomScale="73" zoomScaleNormal="73" workbookViewId="0"/>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33FC3F-0D9F-45B3-8069-B421D38D9BD0}">
  <sheetPr>
    <tabColor rgb="FF0070C0"/>
  </sheetPr>
  <dimension ref="Y27:Y34"/>
  <sheetViews>
    <sheetView showGridLines="0" topLeftCell="A22" zoomScale="66" zoomScaleNormal="66" workbookViewId="0"/>
  </sheetViews>
  <sheetFormatPr defaultRowHeight="15" x14ac:dyDescent="0.25"/>
  <sheetData>
    <row r="27" spans="25:25" x14ac:dyDescent="0.25">
      <c r="Y27" s="12"/>
    </row>
    <row r="28" spans="25:25" x14ac:dyDescent="0.25">
      <c r="Y28" s="12" t="s">
        <v>188</v>
      </c>
    </row>
    <row r="29" spans="25:25" x14ac:dyDescent="0.25">
      <c r="Y29" s="12"/>
    </row>
    <row r="30" spans="25:25" x14ac:dyDescent="0.25">
      <c r="Y30" s="12"/>
    </row>
    <row r="31" spans="25:25" x14ac:dyDescent="0.25">
      <c r="Y31" s="12"/>
    </row>
    <row r="32" spans="25:25" x14ac:dyDescent="0.25">
      <c r="Y32" s="12"/>
    </row>
    <row r="33" spans="25:25" x14ac:dyDescent="0.25">
      <c r="Y33" s="12"/>
    </row>
    <row r="34" spans="25:25" x14ac:dyDescent="0.25">
      <c r="Y34" s="12"/>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01F287-FB1A-41D6-9A88-39668EE27F92}">
  <sheetPr>
    <tabColor rgb="FFFF5050"/>
  </sheetPr>
  <dimension ref="Y27:Y34"/>
  <sheetViews>
    <sheetView showGridLines="0" topLeftCell="A13" zoomScale="80" zoomScaleNormal="80" workbookViewId="0"/>
  </sheetViews>
  <sheetFormatPr defaultRowHeight="15" x14ac:dyDescent="0.25"/>
  <sheetData>
    <row r="27" spans="25:25" x14ac:dyDescent="0.25">
      <c r="Y27" s="12"/>
    </row>
    <row r="28" spans="25:25" x14ac:dyDescent="0.25">
      <c r="Y28" s="12" t="s">
        <v>188</v>
      </c>
    </row>
    <row r="29" spans="25:25" x14ac:dyDescent="0.25">
      <c r="Y29" s="12"/>
    </row>
    <row r="30" spans="25:25" x14ac:dyDescent="0.25">
      <c r="Y30" s="12"/>
    </row>
    <row r="31" spans="25:25" x14ac:dyDescent="0.25">
      <c r="Y31" s="12"/>
    </row>
    <row r="32" spans="25:25" x14ac:dyDescent="0.25">
      <c r="Y32" s="12"/>
    </row>
    <row r="33" spans="25:25" x14ac:dyDescent="0.25">
      <c r="Y33" s="12"/>
    </row>
    <row r="34" spans="25:25" x14ac:dyDescent="0.25">
      <c r="Y34" s="12"/>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3DF706-0344-40E4-A32E-9301D0D62742}">
  <sheetPr>
    <tabColor rgb="FF00CC99"/>
  </sheetPr>
  <dimension ref="Y27:Y34"/>
  <sheetViews>
    <sheetView showGridLines="0" zoomScale="68" zoomScaleNormal="68" workbookViewId="0"/>
  </sheetViews>
  <sheetFormatPr defaultRowHeight="15" x14ac:dyDescent="0.25"/>
  <sheetData>
    <row r="27" spans="25:25" x14ac:dyDescent="0.25">
      <c r="Y27" s="12"/>
    </row>
    <row r="28" spans="25:25" x14ac:dyDescent="0.25">
      <c r="Y28" s="12" t="s">
        <v>188</v>
      </c>
    </row>
    <row r="29" spans="25:25" x14ac:dyDescent="0.25">
      <c r="Y29" s="12"/>
    </row>
    <row r="30" spans="25:25" x14ac:dyDescent="0.25">
      <c r="Y30" s="12"/>
    </row>
    <row r="31" spans="25:25" x14ac:dyDescent="0.25">
      <c r="Y31" s="12"/>
    </row>
    <row r="32" spans="25:25" x14ac:dyDescent="0.25">
      <c r="Y32" s="12"/>
    </row>
    <row r="33" spans="25:25" x14ac:dyDescent="0.25">
      <c r="Y33" s="12"/>
    </row>
    <row r="34" spans="25:25" x14ac:dyDescent="0.25">
      <c r="Y34" s="12"/>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5"/>
  <dimension ref="A1:AA370"/>
  <sheetViews>
    <sheetView showGridLines="0" topLeftCell="U1" zoomScaleNormal="100" workbookViewId="0">
      <selection activeCell="AD10" sqref="AD10"/>
    </sheetView>
  </sheetViews>
  <sheetFormatPr defaultColWidth="9.140625" defaultRowHeight="15" x14ac:dyDescent="0.25"/>
  <cols>
    <col min="1" max="1" width="10.140625" style="4" customWidth="1"/>
    <col min="2" max="2" width="17.85546875" customWidth="1"/>
    <col min="3" max="3" width="11.140625" bestFit="1" customWidth="1"/>
    <col min="4" max="4" width="13.28515625" bestFit="1" customWidth="1"/>
    <col min="5" max="5" width="15.140625" hidden="1" customWidth="1"/>
    <col min="6" max="6" width="14.28515625" hidden="1" customWidth="1"/>
    <col min="7" max="7" width="11.85546875" hidden="1" customWidth="1"/>
    <col min="8" max="8" width="15.140625" hidden="1" customWidth="1"/>
    <col min="9" max="9" width="26.85546875" customWidth="1"/>
    <col min="10" max="10" width="18.85546875" customWidth="1"/>
    <col min="11" max="11" width="19.7109375" bestFit="1" customWidth="1"/>
    <col min="12" max="12" width="12.42578125" hidden="1" customWidth="1"/>
    <col min="13" max="13" width="17.42578125" hidden="1" customWidth="1"/>
    <col min="14" max="14" width="19.42578125" hidden="1" customWidth="1"/>
    <col min="15" max="15" width="21.5703125" hidden="1" customWidth="1"/>
    <col min="16" max="16" width="14.5703125" hidden="1" customWidth="1"/>
    <col min="17" max="17" width="12.5703125" hidden="1" customWidth="1"/>
    <col min="18" max="18" width="12" hidden="1" customWidth="1"/>
    <col min="19" max="20" width="21.42578125" hidden="1" customWidth="1"/>
    <col min="21" max="21" width="15.28515625" customWidth="1"/>
    <col min="22" max="22" width="22.140625" customWidth="1"/>
    <col min="23" max="23" width="14.42578125" style="2" bestFit="1" customWidth="1"/>
    <col min="24" max="24" width="12.28515625" customWidth="1"/>
    <col min="25" max="25" width="12.7109375" style="2" bestFit="1" customWidth="1"/>
    <col min="26" max="26" width="17.42578125" style="2" bestFit="1" customWidth="1"/>
    <col min="27" max="27" width="20.5703125" customWidth="1"/>
    <col min="30" max="30" width="24.85546875" customWidth="1"/>
    <col min="31" max="31" width="17.5703125" customWidth="1"/>
  </cols>
  <sheetData>
    <row r="1" spans="1:27" s="5" customFormat="1" x14ac:dyDescent="0.25">
      <c r="A1" s="8" t="s">
        <v>134</v>
      </c>
      <c r="B1" s="5" t="s">
        <v>133</v>
      </c>
      <c r="C1" s="5" t="s">
        <v>135</v>
      </c>
      <c r="D1" s="5" t="s">
        <v>136</v>
      </c>
      <c r="E1" s="5" t="s">
        <v>137</v>
      </c>
      <c r="F1" s="5" t="s">
        <v>138</v>
      </c>
      <c r="G1" s="5" t="s">
        <v>139</v>
      </c>
      <c r="H1" s="5" t="s">
        <v>140</v>
      </c>
      <c r="I1" s="5" t="s">
        <v>152</v>
      </c>
      <c r="J1" s="5" t="s">
        <v>141</v>
      </c>
      <c r="K1" s="5" t="s">
        <v>125</v>
      </c>
      <c r="L1" s="5" t="s">
        <v>6</v>
      </c>
      <c r="M1" s="5" t="s">
        <v>7</v>
      </c>
      <c r="N1" s="5" t="s">
        <v>0</v>
      </c>
      <c r="O1" s="5" t="s">
        <v>1</v>
      </c>
      <c r="P1" s="5" t="s">
        <v>2</v>
      </c>
      <c r="Q1" s="5" t="s">
        <v>3</v>
      </c>
      <c r="R1" s="5" t="s">
        <v>4</v>
      </c>
      <c r="S1" s="5" t="s">
        <v>5</v>
      </c>
      <c r="T1" s="5" t="s">
        <v>146</v>
      </c>
      <c r="U1" s="5" t="s">
        <v>145</v>
      </c>
      <c r="V1" s="5" t="s">
        <v>144</v>
      </c>
      <c r="W1" s="9" t="s">
        <v>143</v>
      </c>
      <c r="X1" s="5" t="s">
        <v>142</v>
      </c>
      <c r="Y1" s="9" t="s">
        <v>8</v>
      </c>
      <c r="Z1" s="9" t="s">
        <v>150</v>
      </c>
      <c r="AA1" s="5" t="s">
        <v>151</v>
      </c>
    </row>
    <row r="2" spans="1:27" x14ac:dyDescent="0.25">
      <c r="A2" s="4">
        <v>1001</v>
      </c>
      <c r="B2" s="10">
        <v>44588</v>
      </c>
      <c r="C2" s="4">
        <v>27</v>
      </c>
      <c r="D2" t="s">
        <v>13</v>
      </c>
      <c r="E2" t="s">
        <v>10</v>
      </c>
      <c r="F2" t="s">
        <v>11</v>
      </c>
      <c r="G2" t="s">
        <v>12</v>
      </c>
      <c r="H2">
        <v>99999</v>
      </c>
      <c r="I2" t="s">
        <v>155</v>
      </c>
      <c r="J2" t="s">
        <v>31</v>
      </c>
      <c r="K2" t="s">
        <v>128</v>
      </c>
      <c r="L2" s="7">
        <v>41668</v>
      </c>
      <c r="M2" t="s">
        <v>14</v>
      </c>
      <c r="N2" t="s">
        <v>9</v>
      </c>
      <c r="O2" t="s">
        <v>10</v>
      </c>
      <c r="P2" t="s">
        <v>11</v>
      </c>
      <c r="Q2" t="s">
        <v>12</v>
      </c>
      <c r="R2">
        <v>99999</v>
      </c>
      <c r="S2" t="s">
        <v>132</v>
      </c>
      <c r="T2" t="s">
        <v>147</v>
      </c>
      <c r="U2" t="s">
        <v>15</v>
      </c>
      <c r="V2" t="s">
        <v>16</v>
      </c>
      <c r="W2" s="3">
        <v>14</v>
      </c>
      <c r="X2">
        <v>49</v>
      </c>
      <c r="Y2" s="2">
        <v>686</v>
      </c>
      <c r="Z2" s="2">
        <v>66.542000000000002</v>
      </c>
      <c r="AA2" s="1">
        <f>DAY(TableauSource[[#This Row],[Date Cdme]])</f>
        <v>27</v>
      </c>
    </row>
    <row r="3" spans="1:27" x14ac:dyDescent="0.25">
      <c r="A3" s="4">
        <v>1002</v>
      </c>
      <c r="B3" s="10">
        <v>44588</v>
      </c>
      <c r="C3" s="4">
        <v>27</v>
      </c>
      <c r="D3" t="s">
        <v>13</v>
      </c>
      <c r="E3" t="s">
        <v>10</v>
      </c>
      <c r="F3" t="s">
        <v>11</v>
      </c>
      <c r="G3" t="s">
        <v>12</v>
      </c>
      <c r="H3">
        <v>99999</v>
      </c>
      <c r="I3" t="s">
        <v>155</v>
      </c>
      <c r="J3" t="s">
        <v>31</v>
      </c>
      <c r="K3" t="s">
        <v>128</v>
      </c>
      <c r="L3" s="7">
        <v>41669</v>
      </c>
      <c r="M3" t="s">
        <v>14</v>
      </c>
      <c r="N3" t="s">
        <v>9</v>
      </c>
      <c r="O3" t="s">
        <v>10</v>
      </c>
      <c r="P3" t="s">
        <v>11</v>
      </c>
      <c r="Q3" t="s">
        <v>12</v>
      </c>
      <c r="R3">
        <v>99999</v>
      </c>
      <c r="S3" t="s">
        <v>132</v>
      </c>
      <c r="T3" t="s">
        <v>147</v>
      </c>
      <c r="U3" t="s">
        <v>17</v>
      </c>
      <c r="V3" t="s">
        <v>18</v>
      </c>
      <c r="W3" s="2">
        <v>3.5</v>
      </c>
      <c r="X3">
        <v>47</v>
      </c>
      <c r="Y3" s="2">
        <v>164.5</v>
      </c>
      <c r="Z3" s="2">
        <v>16.6145</v>
      </c>
      <c r="AA3" s="1">
        <f>DAY(TableauSource[[#This Row],[Date Cdme]])</f>
        <v>27</v>
      </c>
    </row>
    <row r="4" spans="1:27" x14ac:dyDescent="0.25">
      <c r="A4" s="4">
        <v>1003</v>
      </c>
      <c r="B4" s="10">
        <v>44565</v>
      </c>
      <c r="C4" s="4">
        <v>4</v>
      </c>
      <c r="D4" t="s">
        <v>23</v>
      </c>
      <c r="E4" t="s">
        <v>20</v>
      </c>
      <c r="F4" t="s">
        <v>21</v>
      </c>
      <c r="G4" t="s">
        <v>22</v>
      </c>
      <c r="H4">
        <v>99999</v>
      </c>
      <c r="I4" t="s">
        <v>158</v>
      </c>
      <c r="J4" t="s">
        <v>117</v>
      </c>
      <c r="K4" t="s">
        <v>129</v>
      </c>
      <c r="L4" s="7">
        <v>41670</v>
      </c>
      <c r="M4" t="s">
        <v>25</v>
      </c>
      <c r="N4" t="s">
        <v>19</v>
      </c>
      <c r="O4" t="s">
        <v>20</v>
      </c>
      <c r="P4" t="s">
        <v>21</v>
      </c>
      <c r="Q4" t="s">
        <v>22</v>
      </c>
      <c r="R4">
        <v>99999</v>
      </c>
      <c r="S4" t="s">
        <v>132</v>
      </c>
      <c r="T4" t="s">
        <v>148</v>
      </c>
      <c r="U4" t="s">
        <v>26</v>
      </c>
      <c r="V4" t="s">
        <v>18</v>
      </c>
      <c r="W4" s="2">
        <v>30</v>
      </c>
      <c r="X4">
        <v>69</v>
      </c>
      <c r="Y4" s="2">
        <v>2070</v>
      </c>
      <c r="Z4" s="2">
        <v>198.72</v>
      </c>
      <c r="AA4" s="1">
        <f>DAY(TableauSource[[#This Row],[Date Cdme]])</f>
        <v>4</v>
      </c>
    </row>
    <row r="5" spans="1:27" x14ac:dyDescent="0.25">
      <c r="A5" s="4">
        <v>1004</v>
      </c>
      <c r="B5" s="10">
        <v>44566</v>
      </c>
      <c r="C5" s="4">
        <v>4</v>
      </c>
      <c r="D5" t="s">
        <v>23</v>
      </c>
      <c r="E5" t="s">
        <v>20</v>
      </c>
      <c r="F5" t="s">
        <v>21</v>
      </c>
      <c r="G5" t="s">
        <v>22</v>
      </c>
      <c r="H5">
        <v>99999</v>
      </c>
      <c r="I5" t="s">
        <v>158</v>
      </c>
      <c r="J5" t="s">
        <v>117</v>
      </c>
      <c r="K5" t="s">
        <v>129</v>
      </c>
      <c r="L5" s="7">
        <v>41671</v>
      </c>
      <c r="M5" t="s">
        <v>25</v>
      </c>
      <c r="N5" t="s">
        <v>19</v>
      </c>
      <c r="O5" t="s">
        <v>20</v>
      </c>
      <c r="P5" t="s">
        <v>21</v>
      </c>
      <c r="Q5" t="s">
        <v>22</v>
      </c>
      <c r="R5">
        <v>99999</v>
      </c>
      <c r="S5" t="s">
        <v>132</v>
      </c>
      <c r="T5" t="s">
        <v>148</v>
      </c>
      <c r="U5" t="s">
        <v>27</v>
      </c>
      <c r="V5" t="s">
        <v>18</v>
      </c>
      <c r="W5" s="2">
        <v>53</v>
      </c>
      <c r="X5">
        <v>89</v>
      </c>
      <c r="Y5" s="2">
        <v>4717</v>
      </c>
      <c r="Z5" s="2">
        <v>448.11500000000001</v>
      </c>
      <c r="AA5" s="1">
        <f>DAY(TableauSource[[#This Row],[Date Cdme]])</f>
        <v>5</v>
      </c>
    </row>
    <row r="6" spans="1:27" x14ac:dyDescent="0.25">
      <c r="A6" s="4">
        <v>1005</v>
      </c>
      <c r="B6" s="10">
        <v>44565</v>
      </c>
      <c r="C6" s="4">
        <v>4</v>
      </c>
      <c r="D6" t="s">
        <v>23</v>
      </c>
      <c r="E6" t="s">
        <v>20</v>
      </c>
      <c r="F6" t="s">
        <v>21</v>
      </c>
      <c r="G6" t="s">
        <v>22</v>
      </c>
      <c r="H6">
        <v>99999</v>
      </c>
      <c r="I6" t="s">
        <v>158</v>
      </c>
      <c r="J6" t="s">
        <v>117</v>
      </c>
      <c r="K6" t="s">
        <v>129</v>
      </c>
      <c r="L6" s="7">
        <v>41672</v>
      </c>
      <c r="M6" t="s">
        <v>25</v>
      </c>
      <c r="N6" t="s">
        <v>19</v>
      </c>
      <c r="O6" t="s">
        <v>20</v>
      </c>
      <c r="P6" t="s">
        <v>21</v>
      </c>
      <c r="Q6" t="s">
        <v>22</v>
      </c>
      <c r="R6">
        <v>99999</v>
      </c>
      <c r="S6" t="s">
        <v>132</v>
      </c>
      <c r="T6" t="s">
        <v>148</v>
      </c>
      <c r="U6" t="s">
        <v>17</v>
      </c>
      <c r="V6" t="s">
        <v>18</v>
      </c>
      <c r="W6" s="2">
        <v>3.5</v>
      </c>
      <c r="X6">
        <v>11</v>
      </c>
      <c r="Y6" s="2">
        <v>38.5</v>
      </c>
      <c r="Z6" s="2">
        <v>3.7345000000000002</v>
      </c>
      <c r="AA6" s="1">
        <f>DAY(TableauSource[[#This Row],[Date Cdme]])</f>
        <v>4</v>
      </c>
    </row>
    <row r="7" spans="1:27" x14ac:dyDescent="0.25">
      <c r="A7" s="4">
        <v>1006</v>
      </c>
      <c r="B7" s="10">
        <v>44573</v>
      </c>
      <c r="C7" s="4">
        <v>12</v>
      </c>
      <c r="D7" t="s">
        <v>30</v>
      </c>
      <c r="E7" t="s">
        <v>29</v>
      </c>
      <c r="F7" t="s">
        <v>11</v>
      </c>
      <c r="G7" t="s">
        <v>12</v>
      </c>
      <c r="H7">
        <v>99999</v>
      </c>
      <c r="I7" t="s">
        <v>162</v>
      </c>
      <c r="J7" t="s">
        <v>31</v>
      </c>
      <c r="K7" t="s">
        <v>131</v>
      </c>
      <c r="L7" s="7">
        <v>41673</v>
      </c>
      <c r="M7" t="s">
        <v>14</v>
      </c>
      <c r="N7" t="s">
        <v>28</v>
      </c>
      <c r="O7" t="s">
        <v>29</v>
      </c>
      <c r="P7" t="s">
        <v>11</v>
      </c>
      <c r="Q7" t="s">
        <v>12</v>
      </c>
      <c r="R7">
        <v>99999</v>
      </c>
      <c r="S7" t="s">
        <v>132</v>
      </c>
      <c r="T7" t="s">
        <v>148</v>
      </c>
      <c r="U7" t="s">
        <v>32</v>
      </c>
      <c r="V7" t="s">
        <v>16</v>
      </c>
      <c r="W7" s="2">
        <v>18</v>
      </c>
      <c r="X7">
        <v>81</v>
      </c>
      <c r="Y7" s="2">
        <v>1458</v>
      </c>
      <c r="Z7" s="2">
        <v>141.42600000000002</v>
      </c>
      <c r="AA7" s="1">
        <f>DAY(TableauSource[[#This Row],[Date Cdme]])</f>
        <v>12</v>
      </c>
    </row>
    <row r="8" spans="1:27" x14ac:dyDescent="0.25">
      <c r="A8" s="4">
        <v>1007</v>
      </c>
      <c r="B8" s="10">
        <v>44573</v>
      </c>
      <c r="C8" s="4">
        <v>12</v>
      </c>
      <c r="D8" t="s">
        <v>30</v>
      </c>
      <c r="E8" t="s">
        <v>29</v>
      </c>
      <c r="F8" t="s">
        <v>11</v>
      </c>
      <c r="G8" t="s">
        <v>12</v>
      </c>
      <c r="H8">
        <v>99999</v>
      </c>
      <c r="I8" t="s">
        <v>162</v>
      </c>
      <c r="J8" t="s">
        <v>31</v>
      </c>
      <c r="K8" t="s">
        <v>131</v>
      </c>
      <c r="L8" s="7">
        <v>41674</v>
      </c>
      <c r="M8" t="s">
        <v>14</v>
      </c>
      <c r="N8" t="s">
        <v>28</v>
      </c>
      <c r="O8" t="s">
        <v>29</v>
      </c>
      <c r="P8" t="s">
        <v>11</v>
      </c>
      <c r="Q8" t="s">
        <v>12</v>
      </c>
      <c r="R8">
        <v>99999</v>
      </c>
      <c r="S8" t="s">
        <v>132</v>
      </c>
      <c r="T8" t="s">
        <v>148</v>
      </c>
      <c r="U8" t="s">
        <v>33</v>
      </c>
      <c r="V8" t="s">
        <v>16</v>
      </c>
      <c r="W8" s="2">
        <v>46</v>
      </c>
      <c r="X8">
        <v>44</v>
      </c>
      <c r="Y8" s="2">
        <v>2024</v>
      </c>
      <c r="Z8" s="2">
        <v>198.352</v>
      </c>
      <c r="AA8" s="1">
        <f>DAY(TableauSource[[#This Row],[Date Cdme]])</f>
        <v>12</v>
      </c>
    </row>
    <row r="9" spans="1:27" x14ac:dyDescent="0.25">
      <c r="A9" s="4">
        <v>1008</v>
      </c>
      <c r="B9" s="10">
        <v>44569</v>
      </c>
      <c r="C9" s="4">
        <v>8</v>
      </c>
      <c r="D9" t="s">
        <v>38</v>
      </c>
      <c r="E9" t="s">
        <v>35</v>
      </c>
      <c r="F9" t="s">
        <v>36</v>
      </c>
      <c r="G9" t="s">
        <v>37</v>
      </c>
      <c r="H9">
        <v>99999</v>
      </c>
      <c r="I9" t="s">
        <v>159</v>
      </c>
      <c r="J9" t="s">
        <v>81</v>
      </c>
      <c r="K9" t="s">
        <v>130</v>
      </c>
      <c r="L9" s="7">
        <v>41675</v>
      </c>
      <c r="M9" t="s">
        <v>40</v>
      </c>
      <c r="N9" t="s">
        <v>34</v>
      </c>
      <c r="O9" t="s">
        <v>35</v>
      </c>
      <c r="P9" t="s">
        <v>36</v>
      </c>
      <c r="Q9" t="s">
        <v>37</v>
      </c>
      <c r="R9">
        <v>99999</v>
      </c>
      <c r="S9" t="s">
        <v>132</v>
      </c>
      <c r="T9" t="s">
        <v>148</v>
      </c>
      <c r="U9" t="s">
        <v>41</v>
      </c>
      <c r="V9" t="s">
        <v>42</v>
      </c>
      <c r="W9" s="2">
        <v>9.1999999999999993</v>
      </c>
      <c r="X9">
        <v>38</v>
      </c>
      <c r="Y9" s="2">
        <v>349.59999999999997</v>
      </c>
      <c r="Z9" s="2">
        <v>36.008800000000001</v>
      </c>
      <c r="AA9" s="1">
        <f>DAY(TableauSource[[#This Row],[Date Cdme]])</f>
        <v>8</v>
      </c>
    </row>
    <row r="10" spans="1:27" x14ac:dyDescent="0.25">
      <c r="A10" s="4">
        <v>1009</v>
      </c>
      <c r="B10" s="10">
        <v>44565</v>
      </c>
      <c r="C10" s="4">
        <v>4</v>
      </c>
      <c r="D10" t="s">
        <v>23</v>
      </c>
      <c r="E10" t="s">
        <v>20</v>
      </c>
      <c r="F10" t="s">
        <v>21</v>
      </c>
      <c r="G10" t="s">
        <v>22</v>
      </c>
      <c r="H10">
        <v>99999</v>
      </c>
      <c r="I10" t="s">
        <v>158</v>
      </c>
      <c r="J10" t="s">
        <v>117</v>
      </c>
      <c r="K10" t="s">
        <v>129</v>
      </c>
      <c r="L10" s="7">
        <v>41676</v>
      </c>
      <c r="M10" t="s">
        <v>40</v>
      </c>
      <c r="N10" t="s">
        <v>19</v>
      </c>
      <c r="O10" t="s">
        <v>20</v>
      </c>
      <c r="P10" t="s">
        <v>21</v>
      </c>
      <c r="Q10" t="s">
        <v>22</v>
      </c>
      <c r="R10">
        <v>99999</v>
      </c>
      <c r="S10" t="s">
        <v>132</v>
      </c>
      <c r="T10" t="s">
        <v>147</v>
      </c>
      <c r="U10" t="s">
        <v>41</v>
      </c>
      <c r="V10" t="s">
        <v>42</v>
      </c>
      <c r="W10" s="2">
        <v>9.1999999999999993</v>
      </c>
      <c r="X10">
        <v>88</v>
      </c>
      <c r="Y10" s="2">
        <v>809.59999999999991</v>
      </c>
      <c r="Z10" s="2">
        <v>79.340799999999987</v>
      </c>
      <c r="AA10" s="1">
        <f>DAY(TableauSource[[#This Row],[Date Cdme]])</f>
        <v>4</v>
      </c>
    </row>
    <row r="11" spans="1:27" x14ac:dyDescent="0.25">
      <c r="A11" s="4">
        <v>1010</v>
      </c>
      <c r="B11" s="10">
        <v>44590</v>
      </c>
      <c r="C11" s="4">
        <v>29</v>
      </c>
      <c r="D11" t="s">
        <v>47</v>
      </c>
      <c r="E11" t="s">
        <v>44</v>
      </c>
      <c r="F11" t="s">
        <v>45</v>
      </c>
      <c r="G11" t="s">
        <v>46</v>
      </c>
      <c r="H11">
        <v>99999</v>
      </c>
      <c r="I11" t="s">
        <v>156</v>
      </c>
      <c r="J11" t="s">
        <v>24</v>
      </c>
      <c r="K11" t="s">
        <v>128</v>
      </c>
      <c r="L11" s="7">
        <v>41677</v>
      </c>
      <c r="M11" t="s">
        <v>14</v>
      </c>
      <c r="N11" t="s">
        <v>43</v>
      </c>
      <c r="O11" t="s">
        <v>44</v>
      </c>
      <c r="P11" t="s">
        <v>45</v>
      </c>
      <c r="Q11" t="s">
        <v>46</v>
      </c>
      <c r="R11">
        <v>99999</v>
      </c>
      <c r="S11" t="s">
        <v>132</v>
      </c>
      <c r="T11" t="s">
        <v>147</v>
      </c>
      <c r="U11" t="s">
        <v>48</v>
      </c>
      <c r="V11" t="s">
        <v>49</v>
      </c>
      <c r="W11" s="2">
        <v>12.75</v>
      </c>
      <c r="X11">
        <v>94</v>
      </c>
      <c r="Y11" s="2">
        <v>1198.5</v>
      </c>
      <c r="Z11" s="2">
        <v>122.24700000000001</v>
      </c>
      <c r="AA11" s="1">
        <f>DAY(TableauSource[[#This Row],[Date Cdme]])</f>
        <v>29</v>
      </c>
    </row>
    <row r="12" spans="1:27" x14ac:dyDescent="0.25">
      <c r="A12" s="4">
        <v>1011</v>
      </c>
      <c r="B12" s="10">
        <v>44564</v>
      </c>
      <c r="C12" s="4">
        <v>3</v>
      </c>
      <c r="D12" t="s">
        <v>54</v>
      </c>
      <c r="E12" t="s">
        <v>51</v>
      </c>
      <c r="F12" t="s">
        <v>52</v>
      </c>
      <c r="G12" t="s">
        <v>53</v>
      </c>
      <c r="H12">
        <v>99999</v>
      </c>
      <c r="I12" t="s">
        <v>161</v>
      </c>
      <c r="J12" t="s">
        <v>31</v>
      </c>
      <c r="K12" t="s">
        <v>128</v>
      </c>
      <c r="L12" s="7">
        <v>41678</v>
      </c>
      <c r="M12" t="s">
        <v>14</v>
      </c>
      <c r="N12" t="s">
        <v>50</v>
      </c>
      <c r="O12" t="s">
        <v>51</v>
      </c>
      <c r="P12" t="s">
        <v>52</v>
      </c>
      <c r="Q12" t="s">
        <v>53</v>
      </c>
      <c r="R12">
        <v>99999</v>
      </c>
      <c r="S12" t="s">
        <v>132</v>
      </c>
      <c r="T12" t="s">
        <v>149</v>
      </c>
      <c r="U12" t="s">
        <v>55</v>
      </c>
      <c r="V12" t="s">
        <v>56</v>
      </c>
      <c r="W12" s="2">
        <v>9.65</v>
      </c>
      <c r="X12">
        <v>91</v>
      </c>
      <c r="Y12" s="2">
        <v>878.15</v>
      </c>
      <c r="Z12" s="2">
        <v>92.205749999999995</v>
      </c>
      <c r="AA12" s="1">
        <f>DAY(TableauSource[[#This Row],[Date Cdme]])</f>
        <v>3</v>
      </c>
    </row>
    <row r="13" spans="1:27" x14ac:dyDescent="0.25">
      <c r="A13" s="4">
        <v>1012</v>
      </c>
      <c r="B13" s="10">
        <v>44567</v>
      </c>
      <c r="C13" s="4">
        <v>6</v>
      </c>
      <c r="D13" t="s">
        <v>61</v>
      </c>
      <c r="E13" t="s">
        <v>58</v>
      </c>
      <c r="F13" t="s">
        <v>59</v>
      </c>
      <c r="G13" t="s">
        <v>60</v>
      </c>
      <c r="H13">
        <v>99999</v>
      </c>
      <c r="I13" t="s">
        <v>165</v>
      </c>
      <c r="J13" t="s">
        <v>39</v>
      </c>
      <c r="K13" t="s">
        <v>130</v>
      </c>
      <c r="L13" s="7">
        <v>41679</v>
      </c>
      <c r="M13" t="s">
        <v>14</v>
      </c>
      <c r="N13" t="s">
        <v>57</v>
      </c>
      <c r="O13" t="s">
        <v>58</v>
      </c>
      <c r="P13" t="s">
        <v>59</v>
      </c>
      <c r="Q13" t="s">
        <v>60</v>
      </c>
      <c r="R13">
        <v>99999</v>
      </c>
      <c r="S13" t="s">
        <v>132</v>
      </c>
      <c r="T13" t="s">
        <v>148</v>
      </c>
      <c r="U13" t="s">
        <v>63</v>
      </c>
      <c r="V13" t="s">
        <v>64</v>
      </c>
      <c r="W13" s="2">
        <v>40</v>
      </c>
      <c r="X13">
        <v>32</v>
      </c>
      <c r="Y13" s="2">
        <v>1280</v>
      </c>
      <c r="Z13" s="2">
        <v>133.12</v>
      </c>
      <c r="AA13" s="1">
        <f>DAY(TableauSource[[#This Row],[Date Cdme]])</f>
        <v>6</v>
      </c>
    </row>
    <row r="14" spans="1:27" x14ac:dyDescent="0.25">
      <c r="A14" s="4">
        <v>1013</v>
      </c>
      <c r="B14" s="10">
        <v>44589</v>
      </c>
      <c r="C14" s="4">
        <v>28</v>
      </c>
      <c r="D14" t="s">
        <v>69</v>
      </c>
      <c r="E14" t="s">
        <v>66</v>
      </c>
      <c r="F14" t="s">
        <v>67</v>
      </c>
      <c r="G14" t="s">
        <v>68</v>
      </c>
      <c r="H14">
        <v>99999</v>
      </c>
      <c r="I14" t="s">
        <v>153</v>
      </c>
      <c r="J14" t="s">
        <v>126</v>
      </c>
      <c r="K14" t="s">
        <v>131</v>
      </c>
      <c r="L14" s="7">
        <v>41680</v>
      </c>
      <c r="M14" t="s">
        <v>40</v>
      </c>
      <c r="N14" t="s">
        <v>65</v>
      </c>
      <c r="O14" t="s">
        <v>66</v>
      </c>
      <c r="P14" t="s">
        <v>67</v>
      </c>
      <c r="Q14" t="s">
        <v>68</v>
      </c>
      <c r="R14">
        <v>99999</v>
      </c>
      <c r="S14" t="s">
        <v>132</v>
      </c>
      <c r="T14" t="s">
        <v>147</v>
      </c>
      <c r="U14" t="s">
        <v>33</v>
      </c>
      <c r="V14" t="s">
        <v>16</v>
      </c>
      <c r="W14" s="2">
        <v>46</v>
      </c>
      <c r="X14">
        <v>55</v>
      </c>
      <c r="Y14" s="2">
        <v>2530</v>
      </c>
      <c r="Z14" s="2">
        <v>253</v>
      </c>
      <c r="AA14" s="1">
        <f>DAY(TableauSource[[#This Row],[Date Cdme]])</f>
        <v>28</v>
      </c>
    </row>
    <row r="15" spans="1:27" x14ac:dyDescent="0.25">
      <c r="A15" s="4">
        <v>1014</v>
      </c>
      <c r="B15" s="10">
        <v>44569</v>
      </c>
      <c r="C15" s="4">
        <v>8</v>
      </c>
      <c r="D15" t="s">
        <v>38</v>
      </c>
      <c r="E15" t="s">
        <v>35</v>
      </c>
      <c r="F15" t="s">
        <v>36</v>
      </c>
      <c r="G15" t="s">
        <v>37</v>
      </c>
      <c r="H15">
        <v>99999</v>
      </c>
      <c r="I15" t="s">
        <v>159</v>
      </c>
      <c r="J15" t="s">
        <v>81</v>
      </c>
      <c r="K15" t="s">
        <v>130</v>
      </c>
      <c r="L15" s="7">
        <v>41681</v>
      </c>
      <c r="M15" t="s">
        <v>40</v>
      </c>
      <c r="N15" t="s">
        <v>34</v>
      </c>
      <c r="O15" t="s">
        <v>35</v>
      </c>
      <c r="P15" t="s">
        <v>36</v>
      </c>
      <c r="Q15" t="s">
        <v>37</v>
      </c>
      <c r="R15">
        <v>99999</v>
      </c>
      <c r="S15" t="s">
        <v>132</v>
      </c>
      <c r="T15" t="s">
        <v>147</v>
      </c>
      <c r="U15" t="s">
        <v>48</v>
      </c>
      <c r="V15" t="s">
        <v>49</v>
      </c>
      <c r="W15" s="2">
        <v>12.75</v>
      </c>
      <c r="X15">
        <v>47</v>
      </c>
      <c r="Y15" s="2">
        <v>599.25</v>
      </c>
      <c r="Z15" s="2">
        <v>61.722750000000005</v>
      </c>
      <c r="AA15" s="1">
        <f>DAY(TableauSource[[#This Row],[Date Cdme]])</f>
        <v>8</v>
      </c>
    </row>
    <row r="16" spans="1:27" x14ac:dyDescent="0.25">
      <c r="A16" s="4">
        <v>1050</v>
      </c>
      <c r="B16" s="10">
        <v>44596</v>
      </c>
      <c r="C16" s="4">
        <v>4</v>
      </c>
      <c r="D16" t="s">
        <v>23</v>
      </c>
      <c r="E16" t="s">
        <v>20</v>
      </c>
      <c r="F16" t="s">
        <v>21</v>
      </c>
      <c r="G16" t="s">
        <v>22</v>
      </c>
      <c r="H16">
        <v>99999</v>
      </c>
      <c r="I16" t="s">
        <v>158</v>
      </c>
      <c r="J16" t="s">
        <v>117</v>
      </c>
      <c r="K16" t="s">
        <v>129</v>
      </c>
      <c r="L16" s="7"/>
      <c r="N16" t="s">
        <v>19</v>
      </c>
      <c r="O16" t="s">
        <v>20</v>
      </c>
      <c r="P16" t="s">
        <v>21</v>
      </c>
      <c r="Q16" t="s">
        <v>22</v>
      </c>
      <c r="R16">
        <v>99999</v>
      </c>
      <c r="S16" t="s">
        <v>132</v>
      </c>
      <c r="U16" t="s">
        <v>124</v>
      </c>
      <c r="V16" t="s">
        <v>105</v>
      </c>
      <c r="W16" s="2">
        <v>38</v>
      </c>
      <c r="X16">
        <v>96</v>
      </c>
      <c r="Y16" s="2">
        <v>3648</v>
      </c>
      <c r="Z16" s="2">
        <v>346.56</v>
      </c>
      <c r="AA16" s="1">
        <f>DAY(TableauSource[[#This Row],[Date Cdme]])</f>
        <v>4</v>
      </c>
    </row>
    <row r="17" spans="1:27" x14ac:dyDescent="0.25">
      <c r="A17" s="4">
        <v>1016</v>
      </c>
      <c r="B17" s="10">
        <v>44568</v>
      </c>
      <c r="C17" s="4">
        <v>7</v>
      </c>
      <c r="D17" t="s">
        <v>80</v>
      </c>
      <c r="E17" t="s">
        <v>77</v>
      </c>
      <c r="F17" t="s">
        <v>78</v>
      </c>
      <c r="G17" t="s">
        <v>79</v>
      </c>
      <c r="H17">
        <v>99999</v>
      </c>
      <c r="I17" t="s">
        <v>160</v>
      </c>
      <c r="J17" t="s">
        <v>81</v>
      </c>
      <c r="K17" t="s">
        <v>130</v>
      </c>
      <c r="L17" s="6"/>
      <c r="N17" t="s">
        <v>76</v>
      </c>
      <c r="O17" t="s">
        <v>77</v>
      </c>
      <c r="P17" t="s">
        <v>78</v>
      </c>
      <c r="Q17" t="s">
        <v>79</v>
      </c>
      <c r="R17">
        <v>99999</v>
      </c>
      <c r="S17" t="s">
        <v>132</v>
      </c>
      <c r="U17" t="s">
        <v>33</v>
      </c>
      <c r="V17" t="s">
        <v>16</v>
      </c>
      <c r="W17" s="2">
        <v>46</v>
      </c>
      <c r="X17">
        <v>24</v>
      </c>
      <c r="Y17" s="2">
        <v>1104</v>
      </c>
      <c r="Z17" s="2">
        <v>110.4</v>
      </c>
      <c r="AA17" s="1">
        <f>DAY(TableauSource[[#This Row],[Date Cdme]])</f>
        <v>7</v>
      </c>
    </row>
    <row r="18" spans="1:27" x14ac:dyDescent="0.25">
      <c r="A18" s="4">
        <v>1064</v>
      </c>
      <c r="B18" s="10">
        <v>44624</v>
      </c>
      <c r="C18" s="4">
        <v>4</v>
      </c>
      <c r="D18" t="s">
        <v>23</v>
      </c>
      <c r="E18" t="s">
        <v>20</v>
      </c>
      <c r="F18" t="s">
        <v>21</v>
      </c>
      <c r="G18" t="s">
        <v>22</v>
      </c>
      <c r="H18">
        <v>99999</v>
      </c>
      <c r="I18" t="s">
        <v>158</v>
      </c>
      <c r="J18" t="s">
        <v>117</v>
      </c>
      <c r="K18" t="s">
        <v>129</v>
      </c>
      <c r="L18" s="7">
        <v>41704</v>
      </c>
      <c r="M18" t="s">
        <v>25</v>
      </c>
      <c r="N18" t="s">
        <v>19</v>
      </c>
      <c r="O18" t="s">
        <v>20</v>
      </c>
      <c r="P18" t="s">
        <v>21</v>
      </c>
      <c r="Q18" t="s">
        <v>22</v>
      </c>
      <c r="R18">
        <v>99999</v>
      </c>
      <c r="S18" t="s">
        <v>132</v>
      </c>
      <c r="T18" t="s">
        <v>148</v>
      </c>
      <c r="U18" t="s">
        <v>118</v>
      </c>
      <c r="V18" t="s">
        <v>83</v>
      </c>
      <c r="W18" s="2">
        <v>81</v>
      </c>
      <c r="X18">
        <v>77</v>
      </c>
      <c r="Y18" s="2">
        <v>6237</v>
      </c>
      <c r="Z18" s="2">
        <v>642.41100000000006</v>
      </c>
      <c r="AA18" s="1">
        <f>DAY(TableauSource[[#This Row],[Date Cdme]])</f>
        <v>4</v>
      </c>
    </row>
    <row r="19" spans="1:27" x14ac:dyDescent="0.25">
      <c r="A19" s="4">
        <v>1065</v>
      </c>
      <c r="B19" s="10">
        <v>44624</v>
      </c>
      <c r="C19" s="4">
        <v>4</v>
      </c>
      <c r="D19" t="s">
        <v>23</v>
      </c>
      <c r="E19" t="s">
        <v>20</v>
      </c>
      <c r="F19" t="s">
        <v>21</v>
      </c>
      <c r="G19" t="s">
        <v>22</v>
      </c>
      <c r="H19">
        <v>99999</v>
      </c>
      <c r="I19" t="s">
        <v>158</v>
      </c>
      <c r="J19" t="s">
        <v>117</v>
      </c>
      <c r="K19" t="s">
        <v>129</v>
      </c>
      <c r="L19" s="7">
        <v>41704</v>
      </c>
      <c r="M19" t="s">
        <v>25</v>
      </c>
      <c r="N19" t="s">
        <v>19</v>
      </c>
      <c r="O19" t="s">
        <v>20</v>
      </c>
      <c r="P19" t="s">
        <v>21</v>
      </c>
      <c r="Q19" t="s">
        <v>22</v>
      </c>
      <c r="R19">
        <v>99999</v>
      </c>
      <c r="S19" t="s">
        <v>132</v>
      </c>
      <c r="T19" t="s">
        <v>148</v>
      </c>
      <c r="U19" t="s">
        <v>119</v>
      </c>
      <c r="V19" t="s">
        <v>120</v>
      </c>
      <c r="W19" s="2">
        <v>7</v>
      </c>
      <c r="X19">
        <v>37</v>
      </c>
      <c r="Y19" s="2">
        <v>259</v>
      </c>
      <c r="Z19" s="2">
        <v>24.605</v>
      </c>
      <c r="AA19" s="1">
        <f>DAY(TableauSource[[#This Row],[Date Cdme]])</f>
        <v>4</v>
      </c>
    </row>
    <row r="20" spans="1:27" x14ac:dyDescent="0.25">
      <c r="A20" s="4">
        <v>1081</v>
      </c>
      <c r="B20" s="10">
        <v>44655</v>
      </c>
      <c r="C20" s="4">
        <v>4</v>
      </c>
      <c r="D20" t="s">
        <v>23</v>
      </c>
      <c r="E20" t="s">
        <v>20</v>
      </c>
      <c r="F20" t="s">
        <v>21</v>
      </c>
      <c r="G20" t="s">
        <v>22</v>
      </c>
      <c r="H20">
        <v>99999</v>
      </c>
      <c r="I20" t="s">
        <v>158</v>
      </c>
      <c r="J20" t="s">
        <v>117</v>
      </c>
      <c r="K20" t="s">
        <v>129</v>
      </c>
      <c r="L20" s="7">
        <v>41735</v>
      </c>
      <c r="M20" t="s">
        <v>25</v>
      </c>
      <c r="N20" t="s">
        <v>19</v>
      </c>
      <c r="O20" t="s">
        <v>20</v>
      </c>
      <c r="P20" t="s">
        <v>21</v>
      </c>
      <c r="Q20" t="s">
        <v>22</v>
      </c>
      <c r="R20">
        <v>99999</v>
      </c>
      <c r="S20" t="s">
        <v>132</v>
      </c>
      <c r="T20" t="s">
        <v>148</v>
      </c>
      <c r="U20" t="s">
        <v>17</v>
      </c>
      <c r="V20" t="s">
        <v>18</v>
      </c>
      <c r="W20" s="2">
        <v>3.5</v>
      </c>
      <c r="X20">
        <v>48</v>
      </c>
      <c r="Y20" s="2">
        <v>168</v>
      </c>
      <c r="Z20" s="2">
        <v>16.295999999999999</v>
      </c>
      <c r="AA20" s="1">
        <f>DAY(TableauSource[[#This Row],[Date Cdme]])</f>
        <v>4</v>
      </c>
    </row>
    <row r="21" spans="1:27" x14ac:dyDescent="0.25">
      <c r="A21" s="4">
        <v>1025</v>
      </c>
      <c r="B21" s="10">
        <v>44589</v>
      </c>
      <c r="C21" s="4">
        <v>28</v>
      </c>
      <c r="D21" t="s">
        <v>69</v>
      </c>
      <c r="E21" t="s">
        <v>66</v>
      </c>
      <c r="F21" t="s">
        <v>67</v>
      </c>
      <c r="G21" t="s">
        <v>68</v>
      </c>
      <c r="H21">
        <v>99999</v>
      </c>
      <c r="I21" t="s">
        <v>153</v>
      </c>
      <c r="J21" t="s">
        <v>126</v>
      </c>
      <c r="K21" t="s">
        <v>131</v>
      </c>
      <c r="L21" s="7">
        <v>41669</v>
      </c>
      <c r="M21" t="s">
        <v>40</v>
      </c>
      <c r="N21" t="s">
        <v>65</v>
      </c>
      <c r="O21" t="s">
        <v>66</v>
      </c>
      <c r="P21" t="s">
        <v>67</v>
      </c>
      <c r="Q21" t="s">
        <v>68</v>
      </c>
      <c r="R21">
        <v>99999</v>
      </c>
      <c r="S21" t="s">
        <v>132</v>
      </c>
      <c r="T21" t="s">
        <v>148</v>
      </c>
      <c r="U21" t="s">
        <v>55</v>
      </c>
      <c r="V21" t="s">
        <v>56</v>
      </c>
      <c r="W21" s="2">
        <v>9.65</v>
      </c>
      <c r="X21">
        <v>100</v>
      </c>
      <c r="Y21" s="2">
        <v>965</v>
      </c>
      <c r="Z21" s="2">
        <v>93.605000000000004</v>
      </c>
      <c r="AA21" s="1">
        <f>DAY(TableauSource[[#This Row],[Date Cdme]])</f>
        <v>28</v>
      </c>
    </row>
    <row r="22" spans="1:27" x14ac:dyDescent="0.25">
      <c r="A22" s="4">
        <v>1026</v>
      </c>
      <c r="B22" s="10">
        <v>44589</v>
      </c>
      <c r="C22" s="4">
        <v>28</v>
      </c>
      <c r="D22" t="s">
        <v>69</v>
      </c>
      <c r="E22" t="s">
        <v>66</v>
      </c>
      <c r="F22" t="s">
        <v>67</v>
      </c>
      <c r="G22" t="s">
        <v>68</v>
      </c>
      <c r="H22">
        <v>99999</v>
      </c>
      <c r="I22" t="s">
        <v>153</v>
      </c>
      <c r="J22" t="s">
        <v>126</v>
      </c>
      <c r="K22" t="s">
        <v>131</v>
      </c>
      <c r="L22" s="7">
        <v>41669</v>
      </c>
      <c r="M22" t="s">
        <v>40</v>
      </c>
      <c r="N22" t="s">
        <v>65</v>
      </c>
      <c r="O22" t="s">
        <v>66</v>
      </c>
      <c r="P22" t="s">
        <v>67</v>
      </c>
      <c r="Q22" t="s">
        <v>68</v>
      </c>
      <c r="R22">
        <v>99999</v>
      </c>
      <c r="S22" t="s">
        <v>132</v>
      </c>
      <c r="T22" t="s">
        <v>148</v>
      </c>
      <c r="U22" t="s">
        <v>96</v>
      </c>
      <c r="V22" t="s">
        <v>97</v>
      </c>
      <c r="W22" s="2">
        <v>18.399999999999999</v>
      </c>
      <c r="X22">
        <v>63</v>
      </c>
      <c r="Y22" s="2">
        <v>1159.1999999999998</v>
      </c>
      <c r="Z22" s="2">
        <v>114.76079999999999</v>
      </c>
      <c r="AA22" s="1">
        <f>DAY(TableauSource[[#This Row],[Date Cdme]])</f>
        <v>28</v>
      </c>
    </row>
    <row r="23" spans="1:27" x14ac:dyDescent="0.25">
      <c r="A23" s="4">
        <v>1022</v>
      </c>
      <c r="B23" s="10">
        <v>44562</v>
      </c>
      <c r="C23" s="4">
        <v>1</v>
      </c>
      <c r="D23" t="s">
        <v>95</v>
      </c>
      <c r="E23" t="s">
        <v>92</v>
      </c>
      <c r="F23" t="s">
        <v>93</v>
      </c>
      <c r="G23" t="s">
        <v>94</v>
      </c>
      <c r="H23">
        <v>99999</v>
      </c>
      <c r="I23" t="s">
        <v>160</v>
      </c>
      <c r="J23" t="s">
        <v>81</v>
      </c>
      <c r="K23" t="s">
        <v>130</v>
      </c>
      <c r="L23" s="7"/>
      <c r="N23" t="s">
        <v>91</v>
      </c>
      <c r="O23" t="s">
        <v>92</v>
      </c>
      <c r="P23" t="s">
        <v>93</v>
      </c>
      <c r="Q23" t="s">
        <v>94</v>
      </c>
      <c r="R23">
        <v>99999</v>
      </c>
      <c r="S23" t="s">
        <v>132</v>
      </c>
      <c r="U23" t="s">
        <v>32</v>
      </c>
      <c r="V23" t="s">
        <v>16</v>
      </c>
      <c r="W23" s="2">
        <v>18</v>
      </c>
      <c r="X23">
        <v>42</v>
      </c>
      <c r="Y23" s="2">
        <v>756</v>
      </c>
      <c r="Z23" s="2">
        <v>75.600000000000009</v>
      </c>
      <c r="AA23" s="1">
        <f>DAY(TableauSource[[#This Row],[Date Cdme]])</f>
        <v>1</v>
      </c>
    </row>
    <row r="24" spans="1:27" x14ac:dyDescent="0.25">
      <c r="A24" s="4">
        <v>1023</v>
      </c>
      <c r="B24" s="10">
        <v>44562</v>
      </c>
      <c r="C24" s="4">
        <v>1</v>
      </c>
      <c r="D24" t="s">
        <v>95</v>
      </c>
      <c r="E24" t="s">
        <v>92</v>
      </c>
      <c r="F24" t="s">
        <v>93</v>
      </c>
      <c r="G24" t="s">
        <v>94</v>
      </c>
      <c r="H24">
        <v>99999</v>
      </c>
      <c r="I24" t="s">
        <v>160</v>
      </c>
      <c r="J24" t="s">
        <v>81</v>
      </c>
      <c r="K24" t="s">
        <v>130</v>
      </c>
      <c r="L24" s="7"/>
      <c r="N24" t="s">
        <v>91</v>
      </c>
      <c r="O24" t="s">
        <v>92</v>
      </c>
      <c r="P24" t="s">
        <v>93</v>
      </c>
      <c r="Q24" t="s">
        <v>94</v>
      </c>
      <c r="R24">
        <v>99999</v>
      </c>
      <c r="S24" t="s">
        <v>132</v>
      </c>
      <c r="U24" t="s">
        <v>33</v>
      </c>
      <c r="V24" t="s">
        <v>16</v>
      </c>
      <c r="W24" s="2">
        <v>46</v>
      </c>
      <c r="X24">
        <v>58</v>
      </c>
      <c r="Y24" s="2">
        <v>2668</v>
      </c>
      <c r="Z24" s="2">
        <v>269.46800000000002</v>
      </c>
      <c r="AA24" s="1">
        <f>DAY(TableauSource[[#This Row],[Date Cdme]])</f>
        <v>1</v>
      </c>
    </row>
    <row r="25" spans="1:27" x14ac:dyDescent="0.25">
      <c r="A25" s="4">
        <v>1024</v>
      </c>
      <c r="B25" s="10">
        <v>44562</v>
      </c>
      <c r="C25" s="4">
        <v>1</v>
      </c>
      <c r="D25" t="s">
        <v>95</v>
      </c>
      <c r="E25" t="s">
        <v>92</v>
      </c>
      <c r="F25" t="s">
        <v>93</v>
      </c>
      <c r="G25" t="s">
        <v>94</v>
      </c>
      <c r="H25">
        <v>99999</v>
      </c>
      <c r="I25" t="s">
        <v>160</v>
      </c>
      <c r="J25" t="s">
        <v>81</v>
      </c>
      <c r="K25" t="s">
        <v>130</v>
      </c>
      <c r="L25" s="7"/>
      <c r="N25" t="s">
        <v>91</v>
      </c>
      <c r="O25" t="s">
        <v>92</v>
      </c>
      <c r="P25" t="s">
        <v>93</v>
      </c>
      <c r="Q25" t="s">
        <v>94</v>
      </c>
      <c r="R25">
        <v>99999</v>
      </c>
      <c r="S25" t="s">
        <v>132</v>
      </c>
      <c r="U25" t="s">
        <v>75</v>
      </c>
      <c r="V25" t="s">
        <v>16</v>
      </c>
      <c r="W25" s="2">
        <v>2.99</v>
      </c>
      <c r="X25">
        <v>67</v>
      </c>
      <c r="Y25" s="2">
        <v>200.33</v>
      </c>
      <c r="Z25" s="2">
        <v>20.033000000000001</v>
      </c>
      <c r="AA25" s="1">
        <f>DAY(TableauSource[[#This Row],[Date Cdme]])</f>
        <v>1</v>
      </c>
    </row>
    <row r="26" spans="1:27" x14ac:dyDescent="0.25">
      <c r="A26" s="4">
        <v>1034</v>
      </c>
      <c r="B26" s="10">
        <v>44620</v>
      </c>
      <c r="C26" s="4">
        <v>28</v>
      </c>
      <c r="D26" t="s">
        <v>69</v>
      </c>
      <c r="E26" t="s">
        <v>66</v>
      </c>
      <c r="F26" t="s">
        <v>67</v>
      </c>
      <c r="G26" t="s">
        <v>68</v>
      </c>
      <c r="H26">
        <v>99999</v>
      </c>
      <c r="I26" t="s">
        <v>153</v>
      </c>
      <c r="J26" t="s">
        <v>126</v>
      </c>
      <c r="K26" t="s">
        <v>131</v>
      </c>
      <c r="L26" s="7">
        <v>41700</v>
      </c>
      <c r="M26" t="s">
        <v>40</v>
      </c>
      <c r="N26" t="s">
        <v>65</v>
      </c>
      <c r="O26" t="s">
        <v>66</v>
      </c>
      <c r="P26" t="s">
        <v>67</v>
      </c>
      <c r="Q26" t="s">
        <v>68</v>
      </c>
      <c r="R26">
        <v>99999</v>
      </c>
      <c r="S26" t="s">
        <v>132</v>
      </c>
      <c r="T26" t="s">
        <v>147</v>
      </c>
      <c r="W26" s="2">
        <v>0</v>
      </c>
      <c r="X26">
        <v>0</v>
      </c>
      <c r="Y26" s="2">
        <v>0</v>
      </c>
      <c r="Z26" s="2">
        <v>31</v>
      </c>
      <c r="AA26" s="1">
        <f>DAY(TableauSource[[#This Row],[Date Cdme]])</f>
        <v>28</v>
      </c>
    </row>
    <row r="27" spans="1:27" x14ac:dyDescent="0.25">
      <c r="A27" s="4">
        <v>1041</v>
      </c>
      <c r="B27" s="10">
        <v>44620</v>
      </c>
      <c r="C27" s="4">
        <v>28</v>
      </c>
      <c r="D27" t="s">
        <v>69</v>
      </c>
      <c r="E27" t="s">
        <v>66</v>
      </c>
      <c r="F27" t="s">
        <v>67</v>
      </c>
      <c r="G27" t="s">
        <v>68</v>
      </c>
      <c r="H27">
        <v>99999</v>
      </c>
      <c r="I27" t="s">
        <v>153</v>
      </c>
      <c r="J27" t="s">
        <v>126</v>
      </c>
      <c r="K27" t="s">
        <v>131</v>
      </c>
      <c r="L27" s="7">
        <v>41700</v>
      </c>
      <c r="M27" t="s">
        <v>40</v>
      </c>
      <c r="N27" t="s">
        <v>65</v>
      </c>
      <c r="O27" t="s">
        <v>66</v>
      </c>
      <c r="P27" t="s">
        <v>67</v>
      </c>
      <c r="Q27" t="s">
        <v>68</v>
      </c>
      <c r="R27">
        <v>99999</v>
      </c>
      <c r="S27" t="s">
        <v>132</v>
      </c>
      <c r="T27" t="s">
        <v>148</v>
      </c>
      <c r="U27" t="s">
        <v>33</v>
      </c>
      <c r="V27" t="s">
        <v>16</v>
      </c>
      <c r="W27" s="2">
        <v>46</v>
      </c>
      <c r="X27">
        <v>32</v>
      </c>
      <c r="Y27" s="2">
        <v>1472</v>
      </c>
      <c r="Z27" s="2">
        <v>148.67200000000003</v>
      </c>
      <c r="AA27" s="1">
        <f>DAY(TableauSource[[#This Row],[Date Cdme]])</f>
        <v>28</v>
      </c>
    </row>
    <row r="28" spans="1:27" x14ac:dyDescent="0.25">
      <c r="A28" s="4">
        <v>1027</v>
      </c>
      <c r="B28" s="10">
        <v>44570</v>
      </c>
      <c r="C28" s="4">
        <v>9</v>
      </c>
      <c r="D28" t="s">
        <v>102</v>
      </c>
      <c r="E28" t="s">
        <v>99</v>
      </c>
      <c r="F28" t="s">
        <v>100</v>
      </c>
      <c r="G28" t="s">
        <v>101</v>
      </c>
      <c r="H28">
        <v>99999</v>
      </c>
      <c r="I28" t="s">
        <v>163</v>
      </c>
      <c r="J28" t="s">
        <v>103</v>
      </c>
      <c r="K28" t="s">
        <v>128</v>
      </c>
      <c r="L28" s="7">
        <v>41650</v>
      </c>
      <c r="M28" t="s">
        <v>25</v>
      </c>
      <c r="N28" t="s">
        <v>98</v>
      </c>
      <c r="O28" t="s">
        <v>99</v>
      </c>
      <c r="P28" t="s">
        <v>100</v>
      </c>
      <c r="Q28" t="s">
        <v>101</v>
      </c>
      <c r="R28">
        <v>99999</v>
      </c>
      <c r="S28" t="s">
        <v>132</v>
      </c>
      <c r="T28" t="s">
        <v>147</v>
      </c>
      <c r="U28" t="s">
        <v>104</v>
      </c>
      <c r="V28" t="s">
        <v>105</v>
      </c>
      <c r="W28" s="2">
        <v>19.5</v>
      </c>
      <c r="X28">
        <v>57</v>
      </c>
      <c r="Y28" s="2">
        <v>1111.5</v>
      </c>
      <c r="Z28" s="2">
        <v>110.0385</v>
      </c>
      <c r="AA28" s="1">
        <f>DAY(TableauSource[[#This Row],[Date Cdme]])</f>
        <v>9</v>
      </c>
    </row>
    <row r="29" spans="1:27" x14ac:dyDescent="0.25">
      <c r="A29" s="4">
        <v>1028</v>
      </c>
      <c r="B29" s="10">
        <v>44570</v>
      </c>
      <c r="C29" s="4">
        <v>9</v>
      </c>
      <c r="D29" t="s">
        <v>102</v>
      </c>
      <c r="E29" t="s">
        <v>99</v>
      </c>
      <c r="F29" t="s">
        <v>100</v>
      </c>
      <c r="G29" t="s">
        <v>101</v>
      </c>
      <c r="H29">
        <v>99999</v>
      </c>
      <c r="I29" t="s">
        <v>163</v>
      </c>
      <c r="J29" t="s">
        <v>103</v>
      </c>
      <c r="K29" t="s">
        <v>128</v>
      </c>
      <c r="L29" s="7">
        <v>41650</v>
      </c>
      <c r="M29" t="s">
        <v>25</v>
      </c>
      <c r="N29" t="s">
        <v>98</v>
      </c>
      <c r="O29" t="s">
        <v>99</v>
      </c>
      <c r="P29" t="s">
        <v>100</v>
      </c>
      <c r="Q29" t="s">
        <v>101</v>
      </c>
      <c r="R29">
        <v>99999</v>
      </c>
      <c r="S29" t="s">
        <v>132</v>
      </c>
      <c r="T29" t="s">
        <v>147</v>
      </c>
      <c r="U29" t="s">
        <v>106</v>
      </c>
      <c r="V29" t="s">
        <v>107</v>
      </c>
      <c r="W29" s="2">
        <v>34.799999999999997</v>
      </c>
      <c r="X29">
        <v>81</v>
      </c>
      <c r="Y29" s="2">
        <v>2818.7999999999997</v>
      </c>
      <c r="Z29" s="2">
        <v>295.97399999999999</v>
      </c>
      <c r="AA29" s="1">
        <f>DAY(TableauSource[[#This Row],[Date Cdme]])</f>
        <v>9</v>
      </c>
    </row>
    <row r="30" spans="1:27" x14ac:dyDescent="0.25">
      <c r="A30" s="4">
        <v>1029</v>
      </c>
      <c r="B30" s="10">
        <v>44567</v>
      </c>
      <c r="C30" s="4">
        <v>6</v>
      </c>
      <c r="D30" t="s">
        <v>61</v>
      </c>
      <c r="E30" t="s">
        <v>58</v>
      </c>
      <c r="F30" t="s">
        <v>59</v>
      </c>
      <c r="G30" t="s">
        <v>60</v>
      </c>
      <c r="H30">
        <v>99999</v>
      </c>
      <c r="I30" t="s">
        <v>165</v>
      </c>
      <c r="J30" t="s">
        <v>39</v>
      </c>
      <c r="K30" t="s">
        <v>130</v>
      </c>
      <c r="L30" s="7">
        <v>41647</v>
      </c>
      <c r="M30" t="s">
        <v>14</v>
      </c>
      <c r="N30" t="s">
        <v>57</v>
      </c>
      <c r="O30" t="s">
        <v>58</v>
      </c>
      <c r="P30" t="s">
        <v>59</v>
      </c>
      <c r="Q30" t="s">
        <v>60</v>
      </c>
      <c r="R30">
        <v>99999</v>
      </c>
      <c r="S30" t="s">
        <v>132</v>
      </c>
      <c r="T30" t="s">
        <v>148</v>
      </c>
      <c r="U30" t="s">
        <v>15</v>
      </c>
      <c r="V30" t="s">
        <v>16</v>
      </c>
      <c r="W30" s="2">
        <v>14</v>
      </c>
      <c r="X30">
        <v>71</v>
      </c>
      <c r="Y30" s="2">
        <v>994</v>
      </c>
      <c r="Z30" s="2">
        <v>95.424000000000007</v>
      </c>
      <c r="AA30" s="1">
        <f>DAY(TableauSource[[#This Row],[Date Cdme]])</f>
        <v>6</v>
      </c>
    </row>
    <row r="31" spans="1:27" x14ac:dyDescent="0.25">
      <c r="A31" s="4">
        <v>1030</v>
      </c>
      <c r="B31" s="10">
        <v>44600</v>
      </c>
      <c r="C31" s="4">
        <v>8</v>
      </c>
      <c r="D31" t="s">
        <v>38</v>
      </c>
      <c r="E31" t="s">
        <v>35</v>
      </c>
      <c r="F31" t="s">
        <v>36</v>
      </c>
      <c r="G31" t="s">
        <v>37</v>
      </c>
      <c r="H31">
        <v>99999</v>
      </c>
      <c r="I31" t="s">
        <v>159</v>
      </c>
      <c r="J31" t="s">
        <v>81</v>
      </c>
      <c r="K31" t="s">
        <v>130</v>
      </c>
      <c r="L31" s="7">
        <v>41680</v>
      </c>
      <c r="M31" t="s">
        <v>14</v>
      </c>
      <c r="N31" t="s">
        <v>34</v>
      </c>
      <c r="O31" t="s">
        <v>35</v>
      </c>
      <c r="P31" t="s">
        <v>36</v>
      </c>
      <c r="Q31" t="s">
        <v>37</v>
      </c>
      <c r="R31">
        <v>99999</v>
      </c>
      <c r="S31" t="s">
        <v>132</v>
      </c>
      <c r="T31" t="s">
        <v>147</v>
      </c>
      <c r="U31" t="s">
        <v>63</v>
      </c>
      <c r="V31" t="s">
        <v>64</v>
      </c>
      <c r="W31" s="2">
        <v>40</v>
      </c>
      <c r="X31">
        <v>32</v>
      </c>
      <c r="Y31" s="2">
        <v>1280</v>
      </c>
      <c r="Z31" s="2">
        <v>129.28</v>
      </c>
      <c r="AA31" s="1">
        <f>DAY(TableauSource[[#This Row],[Date Cdme]])</f>
        <v>8</v>
      </c>
    </row>
    <row r="32" spans="1:27" x14ac:dyDescent="0.25">
      <c r="A32" s="4">
        <v>1031</v>
      </c>
      <c r="B32" s="10">
        <v>44595</v>
      </c>
      <c r="C32" s="4">
        <v>3</v>
      </c>
      <c r="D32" t="s">
        <v>54</v>
      </c>
      <c r="E32" t="s">
        <v>51</v>
      </c>
      <c r="F32" t="s">
        <v>52</v>
      </c>
      <c r="G32" t="s">
        <v>53</v>
      </c>
      <c r="H32">
        <v>99999</v>
      </c>
      <c r="I32" t="s">
        <v>161</v>
      </c>
      <c r="J32" t="s">
        <v>31</v>
      </c>
      <c r="K32" t="s">
        <v>128</v>
      </c>
      <c r="L32" s="7">
        <v>41675</v>
      </c>
      <c r="M32" t="s">
        <v>14</v>
      </c>
      <c r="N32" t="s">
        <v>50</v>
      </c>
      <c r="O32" t="s">
        <v>51</v>
      </c>
      <c r="P32" t="s">
        <v>52</v>
      </c>
      <c r="Q32" t="s">
        <v>53</v>
      </c>
      <c r="R32">
        <v>99999</v>
      </c>
      <c r="S32" t="s">
        <v>132</v>
      </c>
      <c r="T32" t="s">
        <v>149</v>
      </c>
      <c r="U32" t="s">
        <v>121</v>
      </c>
      <c r="V32" t="s">
        <v>85</v>
      </c>
      <c r="W32" s="2">
        <v>10</v>
      </c>
      <c r="X32">
        <v>63</v>
      </c>
      <c r="Y32" s="2">
        <v>630</v>
      </c>
      <c r="Z32" s="2">
        <v>65.52</v>
      </c>
      <c r="AA32" s="1">
        <f>DAY(TableauSource[[#This Row],[Date Cdme]])</f>
        <v>3</v>
      </c>
    </row>
    <row r="33" spans="1:27" x14ac:dyDescent="0.25">
      <c r="A33" s="4">
        <v>1032</v>
      </c>
      <c r="B33" s="10">
        <v>44595</v>
      </c>
      <c r="C33" s="4">
        <v>3</v>
      </c>
      <c r="D33" t="s">
        <v>54</v>
      </c>
      <c r="E33" t="s">
        <v>51</v>
      </c>
      <c r="F33" t="s">
        <v>52</v>
      </c>
      <c r="G33" t="s">
        <v>53</v>
      </c>
      <c r="H33">
        <v>99999</v>
      </c>
      <c r="I33" t="s">
        <v>161</v>
      </c>
      <c r="J33" t="s">
        <v>31</v>
      </c>
      <c r="K33" t="s">
        <v>128</v>
      </c>
      <c r="L33" s="7">
        <v>41675</v>
      </c>
      <c r="M33" t="s">
        <v>14</v>
      </c>
      <c r="N33" t="s">
        <v>50</v>
      </c>
      <c r="O33" t="s">
        <v>51</v>
      </c>
      <c r="P33" t="s">
        <v>52</v>
      </c>
      <c r="Q33" t="s">
        <v>53</v>
      </c>
      <c r="R33">
        <v>99999</v>
      </c>
      <c r="S33" t="s">
        <v>132</v>
      </c>
      <c r="T33" t="s">
        <v>149</v>
      </c>
      <c r="U33" t="s">
        <v>63</v>
      </c>
      <c r="V33" t="s">
        <v>64</v>
      </c>
      <c r="W33" s="2">
        <v>40</v>
      </c>
      <c r="X33">
        <v>30</v>
      </c>
      <c r="Y33" s="2">
        <v>1200</v>
      </c>
      <c r="Z33" s="2">
        <v>120</v>
      </c>
      <c r="AA33" s="1">
        <f>DAY(TableauSource[[#This Row],[Date Cdme]])</f>
        <v>3</v>
      </c>
    </row>
    <row r="34" spans="1:27" x14ac:dyDescent="0.25">
      <c r="A34" s="4">
        <v>1033</v>
      </c>
      <c r="B34" s="10">
        <v>44598</v>
      </c>
      <c r="C34" s="4">
        <v>6</v>
      </c>
      <c r="D34" t="s">
        <v>61</v>
      </c>
      <c r="E34" t="s">
        <v>58</v>
      </c>
      <c r="F34" t="s">
        <v>59</v>
      </c>
      <c r="G34" t="s">
        <v>60</v>
      </c>
      <c r="H34">
        <v>99999</v>
      </c>
      <c r="I34" t="s">
        <v>165</v>
      </c>
      <c r="J34" t="s">
        <v>39</v>
      </c>
      <c r="K34" t="s">
        <v>130</v>
      </c>
      <c r="L34" s="7">
        <v>41678</v>
      </c>
      <c r="M34" t="s">
        <v>14</v>
      </c>
      <c r="N34" t="s">
        <v>57</v>
      </c>
      <c r="O34" t="s">
        <v>58</v>
      </c>
      <c r="P34" t="s">
        <v>59</v>
      </c>
      <c r="Q34" t="s">
        <v>60</v>
      </c>
      <c r="R34">
        <v>99999</v>
      </c>
      <c r="S34" t="s">
        <v>132</v>
      </c>
      <c r="T34" t="s">
        <v>148</v>
      </c>
      <c r="W34" s="2">
        <v>0</v>
      </c>
      <c r="X34">
        <v>0</v>
      </c>
      <c r="Y34" s="2">
        <v>0</v>
      </c>
      <c r="Z34" s="2">
        <v>43</v>
      </c>
      <c r="AA34" s="1">
        <f>DAY(TableauSource[[#This Row],[Date Cdme]])</f>
        <v>6</v>
      </c>
    </row>
    <row r="35" spans="1:27" x14ac:dyDescent="0.25">
      <c r="A35" s="4">
        <v>1080</v>
      </c>
      <c r="B35" s="10">
        <v>44648</v>
      </c>
      <c r="C35" s="4">
        <v>28</v>
      </c>
      <c r="D35" t="s">
        <v>69</v>
      </c>
      <c r="E35" t="s">
        <v>66</v>
      </c>
      <c r="F35" t="s">
        <v>67</v>
      </c>
      <c r="G35" t="s">
        <v>68</v>
      </c>
      <c r="H35">
        <v>99999</v>
      </c>
      <c r="I35" t="s">
        <v>153</v>
      </c>
      <c r="J35" t="s">
        <v>126</v>
      </c>
      <c r="K35" t="s">
        <v>131</v>
      </c>
      <c r="L35" s="7">
        <v>41728</v>
      </c>
      <c r="M35" t="s">
        <v>40</v>
      </c>
      <c r="N35" t="s">
        <v>65</v>
      </c>
      <c r="O35" t="s">
        <v>66</v>
      </c>
      <c r="P35" t="s">
        <v>67</v>
      </c>
      <c r="Q35" t="s">
        <v>68</v>
      </c>
      <c r="R35">
        <v>99999</v>
      </c>
      <c r="S35" t="s">
        <v>132</v>
      </c>
      <c r="T35" t="s">
        <v>148</v>
      </c>
      <c r="U35" t="s">
        <v>33</v>
      </c>
      <c r="V35" t="s">
        <v>16</v>
      </c>
      <c r="W35" s="2">
        <v>46</v>
      </c>
      <c r="X35">
        <v>17</v>
      </c>
      <c r="Y35" s="2">
        <v>782</v>
      </c>
      <c r="Z35" s="2">
        <v>80.546000000000006</v>
      </c>
      <c r="AA35" s="1">
        <f>DAY(TableauSource[[#This Row],[Date Cdme]])</f>
        <v>28</v>
      </c>
    </row>
    <row r="36" spans="1:27" x14ac:dyDescent="0.25">
      <c r="A36" s="4">
        <v>1035</v>
      </c>
      <c r="B36" s="10">
        <v>44600</v>
      </c>
      <c r="C36" s="4">
        <v>8</v>
      </c>
      <c r="D36" t="s">
        <v>38</v>
      </c>
      <c r="E36" t="s">
        <v>35</v>
      </c>
      <c r="F36" t="s">
        <v>36</v>
      </c>
      <c r="G36" t="s">
        <v>37</v>
      </c>
      <c r="H36">
        <v>99999</v>
      </c>
      <c r="I36" t="s">
        <v>159</v>
      </c>
      <c r="J36" t="s">
        <v>81</v>
      </c>
      <c r="K36" t="s">
        <v>130</v>
      </c>
      <c r="L36" s="7">
        <v>41680</v>
      </c>
      <c r="M36" t="s">
        <v>40</v>
      </c>
      <c r="N36" t="s">
        <v>34</v>
      </c>
      <c r="O36" t="s">
        <v>35</v>
      </c>
      <c r="P36" t="s">
        <v>36</v>
      </c>
      <c r="Q36" t="s">
        <v>37</v>
      </c>
      <c r="R36">
        <v>99999</v>
      </c>
      <c r="S36" t="s">
        <v>132</v>
      </c>
      <c r="T36" t="s">
        <v>147</v>
      </c>
      <c r="W36" s="2">
        <v>0</v>
      </c>
      <c r="X36">
        <v>0</v>
      </c>
      <c r="Y36" s="2">
        <v>0</v>
      </c>
      <c r="Z36" s="2">
        <v>46</v>
      </c>
      <c r="AA36" s="1">
        <f>DAY(TableauSource[[#This Row],[Date Cdme]])</f>
        <v>8</v>
      </c>
    </row>
    <row r="37" spans="1:27" x14ac:dyDescent="0.25">
      <c r="A37" s="4">
        <v>1085</v>
      </c>
      <c r="B37" s="10">
        <v>44655</v>
      </c>
      <c r="C37" s="4">
        <v>4</v>
      </c>
      <c r="D37" t="s">
        <v>23</v>
      </c>
      <c r="E37" t="s">
        <v>20</v>
      </c>
      <c r="F37" t="s">
        <v>21</v>
      </c>
      <c r="G37" t="s">
        <v>22</v>
      </c>
      <c r="H37">
        <v>99999</v>
      </c>
      <c r="I37" t="s">
        <v>158</v>
      </c>
      <c r="J37" t="s">
        <v>117</v>
      </c>
      <c r="K37" t="s">
        <v>129</v>
      </c>
      <c r="L37" s="7">
        <v>41735</v>
      </c>
      <c r="M37" t="s">
        <v>40</v>
      </c>
      <c r="N37" t="s">
        <v>19</v>
      </c>
      <c r="O37" t="s">
        <v>20</v>
      </c>
      <c r="P37" t="s">
        <v>21</v>
      </c>
      <c r="Q37" t="s">
        <v>22</v>
      </c>
      <c r="R37">
        <v>99999</v>
      </c>
      <c r="S37" t="s">
        <v>132</v>
      </c>
      <c r="T37" t="s">
        <v>147</v>
      </c>
      <c r="U37" t="s">
        <v>41</v>
      </c>
      <c r="V37" t="s">
        <v>42</v>
      </c>
      <c r="W37" s="2">
        <v>9.1999999999999993</v>
      </c>
      <c r="X37">
        <v>62</v>
      </c>
      <c r="Y37" s="2">
        <v>570.4</v>
      </c>
      <c r="Z37" s="2">
        <v>58.751199999999997</v>
      </c>
      <c r="AA37" s="1">
        <f>DAY(TableauSource[[#This Row],[Date Cdme]])</f>
        <v>4</v>
      </c>
    </row>
    <row r="38" spans="1:27" x14ac:dyDescent="0.25">
      <c r="A38" s="4">
        <v>1128</v>
      </c>
      <c r="B38" s="10">
        <v>44685</v>
      </c>
      <c r="C38" s="4">
        <v>4</v>
      </c>
      <c r="D38" t="s">
        <v>23</v>
      </c>
      <c r="E38" t="s">
        <v>20</v>
      </c>
      <c r="F38" t="s">
        <v>21</v>
      </c>
      <c r="G38" t="s">
        <v>22</v>
      </c>
      <c r="H38">
        <v>99999</v>
      </c>
      <c r="I38" t="s">
        <v>158</v>
      </c>
      <c r="J38" t="s">
        <v>117</v>
      </c>
      <c r="K38" t="s">
        <v>129</v>
      </c>
      <c r="L38" s="7">
        <v>41765</v>
      </c>
      <c r="M38" t="s">
        <v>25</v>
      </c>
      <c r="N38" t="s">
        <v>19</v>
      </c>
      <c r="O38" t="s">
        <v>20</v>
      </c>
      <c r="P38" t="s">
        <v>21</v>
      </c>
      <c r="Q38" t="s">
        <v>22</v>
      </c>
      <c r="R38">
        <v>99999</v>
      </c>
      <c r="S38" t="s">
        <v>132</v>
      </c>
      <c r="T38" t="s">
        <v>148</v>
      </c>
      <c r="U38" t="s">
        <v>118</v>
      </c>
      <c r="V38" t="s">
        <v>83</v>
      </c>
      <c r="W38" s="2">
        <v>81</v>
      </c>
      <c r="X38">
        <v>23</v>
      </c>
      <c r="Y38" s="2">
        <v>1863</v>
      </c>
      <c r="Z38" s="2">
        <v>195.61500000000001</v>
      </c>
      <c r="AA38" s="1">
        <f>DAY(TableauSource[[#This Row],[Date Cdme]])</f>
        <v>4</v>
      </c>
    </row>
    <row r="39" spans="1:27" x14ac:dyDescent="0.25">
      <c r="A39" s="4">
        <v>1089</v>
      </c>
      <c r="B39" s="10">
        <v>44679</v>
      </c>
      <c r="C39" s="4">
        <v>28</v>
      </c>
      <c r="D39" t="s">
        <v>69</v>
      </c>
      <c r="E39" t="s">
        <v>66</v>
      </c>
      <c r="F39" t="s">
        <v>67</v>
      </c>
      <c r="G39" t="s">
        <v>68</v>
      </c>
      <c r="H39">
        <v>99999</v>
      </c>
      <c r="I39" t="s">
        <v>153</v>
      </c>
      <c r="J39" t="s">
        <v>126</v>
      </c>
      <c r="K39" t="s">
        <v>131</v>
      </c>
      <c r="L39" s="7">
        <v>41759</v>
      </c>
      <c r="M39" t="s">
        <v>40</v>
      </c>
      <c r="N39" t="s">
        <v>65</v>
      </c>
      <c r="O39" t="s">
        <v>66</v>
      </c>
      <c r="P39" t="s">
        <v>67</v>
      </c>
      <c r="Q39" t="s">
        <v>68</v>
      </c>
      <c r="R39">
        <v>99999</v>
      </c>
      <c r="S39" t="s">
        <v>132</v>
      </c>
      <c r="T39" t="s">
        <v>147</v>
      </c>
      <c r="U39" t="s">
        <v>33</v>
      </c>
      <c r="V39" t="s">
        <v>16</v>
      </c>
      <c r="W39" s="2">
        <v>46</v>
      </c>
      <c r="X39">
        <v>96</v>
      </c>
      <c r="Y39" s="2">
        <v>4416</v>
      </c>
      <c r="Z39" s="2">
        <v>463.68000000000006</v>
      </c>
      <c r="AA39" s="1">
        <f>DAY(TableauSource[[#This Row],[Date Cdme]])</f>
        <v>28</v>
      </c>
    </row>
    <row r="40" spans="1:27" x14ac:dyDescent="0.25">
      <c r="A40" s="4">
        <v>1040</v>
      </c>
      <c r="B40" s="10">
        <v>44593</v>
      </c>
      <c r="C40" s="4">
        <v>1</v>
      </c>
      <c r="D40" t="s">
        <v>95</v>
      </c>
      <c r="E40" t="s">
        <v>92</v>
      </c>
      <c r="F40" t="s">
        <v>93</v>
      </c>
      <c r="G40" t="s">
        <v>94</v>
      </c>
      <c r="H40">
        <v>99999</v>
      </c>
      <c r="I40" t="s">
        <v>160</v>
      </c>
      <c r="J40" t="s">
        <v>81</v>
      </c>
      <c r="K40" t="s">
        <v>130</v>
      </c>
      <c r="L40" s="7"/>
      <c r="M40" t="s">
        <v>40</v>
      </c>
      <c r="N40" t="s">
        <v>91</v>
      </c>
      <c r="O40" t="s">
        <v>92</v>
      </c>
      <c r="P40" t="s">
        <v>93</v>
      </c>
      <c r="Q40" t="s">
        <v>94</v>
      </c>
      <c r="R40">
        <v>99999</v>
      </c>
      <c r="S40" t="s">
        <v>132</v>
      </c>
      <c r="U40" t="s">
        <v>96</v>
      </c>
      <c r="V40" t="s">
        <v>97</v>
      </c>
      <c r="W40" s="2">
        <v>18.399999999999999</v>
      </c>
      <c r="X40">
        <v>13</v>
      </c>
      <c r="Y40" s="2">
        <v>239.2</v>
      </c>
      <c r="Z40" s="2">
        <v>23.680800000000001</v>
      </c>
      <c r="AA40" s="1">
        <f>DAY(TableauSource[[#This Row],[Date Cdme]])</f>
        <v>1</v>
      </c>
    </row>
    <row r="41" spans="1:27" x14ac:dyDescent="0.25">
      <c r="A41" s="4">
        <v>1102</v>
      </c>
      <c r="B41" s="10">
        <v>44709</v>
      </c>
      <c r="C41" s="4">
        <v>28</v>
      </c>
      <c r="D41" t="s">
        <v>69</v>
      </c>
      <c r="E41" t="s">
        <v>66</v>
      </c>
      <c r="F41" t="s">
        <v>67</v>
      </c>
      <c r="G41" t="s">
        <v>68</v>
      </c>
      <c r="H41">
        <v>99999</v>
      </c>
      <c r="I41" t="s">
        <v>153</v>
      </c>
      <c r="J41" t="s">
        <v>126</v>
      </c>
      <c r="K41" t="s">
        <v>131</v>
      </c>
      <c r="L41" s="7">
        <v>41789</v>
      </c>
      <c r="M41" t="s">
        <v>40</v>
      </c>
      <c r="N41" t="s">
        <v>65</v>
      </c>
      <c r="O41" t="s">
        <v>66</v>
      </c>
      <c r="P41" t="s">
        <v>67</v>
      </c>
      <c r="Q41" t="s">
        <v>68</v>
      </c>
      <c r="R41">
        <v>99999</v>
      </c>
      <c r="S41" t="s">
        <v>132</v>
      </c>
      <c r="T41" t="s">
        <v>147</v>
      </c>
      <c r="U41" t="s">
        <v>33</v>
      </c>
      <c r="V41" t="s">
        <v>16</v>
      </c>
      <c r="W41" s="2">
        <v>46</v>
      </c>
      <c r="X41">
        <v>36</v>
      </c>
      <c r="Y41" s="2">
        <v>1656</v>
      </c>
      <c r="Z41" s="2">
        <v>165.60000000000002</v>
      </c>
      <c r="AA41" s="1">
        <f>DAY(TableauSource[[#This Row],[Date Cdme]])</f>
        <v>28</v>
      </c>
    </row>
    <row r="42" spans="1:27" x14ac:dyDescent="0.25">
      <c r="A42" s="4">
        <v>1042</v>
      </c>
      <c r="B42" s="10">
        <v>44601</v>
      </c>
      <c r="C42" s="4">
        <v>9</v>
      </c>
      <c r="D42" t="s">
        <v>102</v>
      </c>
      <c r="E42" t="s">
        <v>99</v>
      </c>
      <c r="F42" t="s">
        <v>100</v>
      </c>
      <c r="G42" t="s">
        <v>101</v>
      </c>
      <c r="H42">
        <v>99999</v>
      </c>
      <c r="I42" t="s">
        <v>163</v>
      </c>
      <c r="J42" t="s">
        <v>103</v>
      </c>
      <c r="K42" t="s">
        <v>128</v>
      </c>
      <c r="L42" s="7">
        <v>41681</v>
      </c>
      <c r="M42" t="s">
        <v>25</v>
      </c>
      <c r="N42" t="s">
        <v>98</v>
      </c>
      <c r="O42" t="s">
        <v>99</v>
      </c>
      <c r="P42" t="s">
        <v>100</v>
      </c>
      <c r="Q42" t="s">
        <v>101</v>
      </c>
      <c r="R42">
        <v>99999</v>
      </c>
      <c r="S42" t="s">
        <v>132</v>
      </c>
      <c r="T42" t="s">
        <v>147</v>
      </c>
      <c r="U42" t="s">
        <v>55</v>
      </c>
      <c r="V42" t="s">
        <v>56</v>
      </c>
      <c r="W42" s="2">
        <v>9.65</v>
      </c>
      <c r="X42">
        <v>27</v>
      </c>
      <c r="Y42" s="2">
        <v>260.55</v>
      </c>
      <c r="Z42" s="2">
        <v>24.752250000000004</v>
      </c>
      <c r="AA42" s="1">
        <f>DAY(TableauSource[[#This Row],[Date Cdme]])</f>
        <v>9</v>
      </c>
    </row>
    <row r="43" spans="1:27" x14ac:dyDescent="0.25">
      <c r="A43" s="4">
        <v>1043</v>
      </c>
      <c r="B43" s="10">
        <v>44598</v>
      </c>
      <c r="C43" s="4">
        <v>6</v>
      </c>
      <c r="D43" t="s">
        <v>61</v>
      </c>
      <c r="E43" t="s">
        <v>58</v>
      </c>
      <c r="F43" t="s">
        <v>59</v>
      </c>
      <c r="G43" t="s">
        <v>60</v>
      </c>
      <c r="H43">
        <v>99999</v>
      </c>
      <c r="I43" t="s">
        <v>165</v>
      </c>
      <c r="J43" t="s">
        <v>39</v>
      </c>
      <c r="K43" t="s">
        <v>130</v>
      </c>
      <c r="L43" s="7">
        <v>41678</v>
      </c>
      <c r="M43" t="s">
        <v>14</v>
      </c>
      <c r="N43" t="s">
        <v>57</v>
      </c>
      <c r="O43" t="s">
        <v>58</v>
      </c>
      <c r="P43" t="s">
        <v>59</v>
      </c>
      <c r="Q43" t="s">
        <v>60</v>
      </c>
      <c r="R43">
        <v>99999</v>
      </c>
      <c r="S43" t="s">
        <v>132</v>
      </c>
      <c r="T43" t="s">
        <v>148</v>
      </c>
      <c r="U43" t="s">
        <v>48</v>
      </c>
      <c r="V43" t="s">
        <v>49</v>
      </c>
      <c r="W43" s="2">
        <v>12.75</v>
      </c>
      <c r="X43">
        <v>71</v>
      </c>
      <c r="Y43" s="2">
        <v>905.25</v>
      </c>
      <c r="Z43" s="2">
        <v>91.430250000000001</v>
      </c>
      <c r="AA43" s="1">
        <f>DAY(TableauSource[[#This Row],[Date Cdme]])</f>
        <v>6</v>
      </c>
    </row>
    <row r="44" spans="1:27" x14ac:dyDescent="0.25">
      <c r="A44" s="4">
        <v>1044</v>
      </c>
      <c r="B44" s="10">
        <v>44600</v>
      </c>
      <c r="C44" s="4">
        <v>8</v>
      </c>
      <c r="D44" t="s">
        <v>38</v>
      </c>
      <c r="E44" t="s">
        <v>35</v>
      </c>
      <c r="F44" t="s">
        <v>36</v>
      </c>
      <c r="G44" t="s">
        <v>37</v>
      </c>
      <c r="H44">
        <v>99999</v>
      </c>
      <c r="I44" t="s">
        <v>159</v>
      </c>
      <c r="J44" t="s">
        <v>81</v>
      </c>
      <c r="K44" t="s">
        <v>130</v>
      </c>
      <c r="L44" s="7">
        <v>41680</v>
      </c>
      <c r="M44" t="s">
        <v>14</v>
      </c>
      <c r="N44" t="s">
        <v>34</v>
      </c>
      <c r="O44" t="s">
        <v>35</v>
      </c>
      <c r="P44" t="s">
        <v>36</v>
      </c>
      <c r="Q44" t="s">
        <v>37</v>
      </c>
      <c r="R44">
        <v>99999</v>
      </c>
      <c r="S44" t="s">
        <v>132</v>
      </c>
      <c r="T44" t="s">
        <v>147</v>
      </c>
      <c r="U44" t="s">
        <v>48</v>
      </c>
      <c r="V44" t="s">
        <v>49</v>
      </c>
      <c r="W44" s="2">
        <v>12.75</v>
      </c>
      <c r="X44">
        <v>13</v>
      </c>
      <c r="Y44" s="2">
        <v>165.75</v>
      </c>
      <c r="Z44" s="2">
        <v>15.746249999999998</v>
      </c>
      <c r="AA44" s="1">
        <f>DAY(TableauSource[[#This Row],[Date Cdme]])</f>
        <v>8</v>
      </c>
    </row>
    <row r="45" spans="1:27" x14ac:dyDescent="0.25">
      <c r="A45" s="4">
        <v>1129</v>
      </c>
      <c r="B45" s="10">
        <v>44685</v>
      </c>
      <c r="C45" s="4">
        <v>4</v>
      </c>
      <c r="D45" t="s">
        <v>23</v>
      </c>
      <c r="E45" t="s">
        <v>20</v>
      </c>
      <c r="F45" t="s">
        <v>21</v>
      </c>
      <c r="G45" t="s">
        <v>22</v>
      </c>
      <c r="H45">
        <v>99999</v>
      </c>
      <c r="I45" t="s">
        <v>158</v>
      </c>
      <c r="J45" t="s">
        <v>117</v>
      </c>
      <c r="K45" t="s">
        <v>129</v>
      </c>
      <c r="L45" s="7">
        <v>41765</v>
      </c>
      <c r="M45" t="s">
        <v>25</v>
      </c>
      <c r="N45" t="s">
        <v>19</v>
      </c>
      <c r="O45" t="s">
        <v>20</v>
      </c>
      <c r="P45" t="s">
        <v>21</v>
      </c>
      <c r="Q45" t="s">
        <v>22</v>
      </c>
      <c r="R45">
        <v>99999</v>
      </c>
      <c r="S45" t="s">
        <v>132</v>
      </c>
      <c r="T45" t="s">
        <v>148</v>
      </c>
      <c r="U45" t="s">
        <v>119</v>
      </c>
      <c r="V45" t="s">
        <v>120</v>
      </c>
      <c r="W45" s="2">
        <v>7</v>
      </c>
      <c r="X45">
        <v>72</v>
      </c>
      <c r="Y45" s="2">
        <v>504</v>
      </c>
      <c r="Z45" s="2">
        <v>51.912000000000006</v>
      </c>
      <c r="AA45" s="1">
        <f>DAY(TableauSource[[#This Row],[Date Cdme]])</f>
        <v>4</v>
      </c>
    </row>
    <row r="46" spans="1:27" x14ac:dyDescent="0.25">
      <c r="A46" s="4">
        <v>1114</v>
      </c>
      <c r="B46" s="10">
        <v>44709</v>
      </c>
      <c r="C46" s="4">
        <v>28</v>
      </c>
      <c r="D46" t="s">
        <v>69</v>
      </c>
      <c r="E46" t="s">
        <v>66</v>
      </c>
      <c r="F46" t="s">
        <v>67</v>
      </c>
      <c r="G46" t="s">
        <v>68</v>
      </c>
      <c r="H46">
        <v>99999</v>
      </c>
      <c r="I46" t="s">
        <v>153</v>
      </c>
      <c r="J46" t="s">
        <v>126</v>
      </c>
      <c r="K46" t="s">
        <v>131</v>
      </c>
      <c r="L46" s="7">
        <v>41789</v>
      </c>
      <c r="M46" t="s">
        <v>40</v>
      </c>
      <c r="N46" t="s">
        <v>65</v>
      </c>
      <c r="O46" t="s">
        <v>66</v>
      </c>
      <c r="P46" t="s">
        <v>67</v>
      </c>
      <c r="Q46" t="s">
        <v>68</v>
      </c>
      <c r="R46">
        <v>99999</v>
      </c>
      <c r="S46" t="s">
        <v>132</v>
      </c>
      <c r="T46" t="s">
        <v>148</v>
      </c>
      <c r="U46" t="s">
        <v>55</v>
      </c>
      <c r="V46" t="s">
        <v>56</v>
      </c>
      <c r="W46" s="2">
        <v>9.65</v>
      </c>
      <c r="X46">
        <v>74</v>
      </c>
      <c r="Y46" s="2">
        <v>714.1</v>
      </c>
      <c r="Z46" s="2">
        <v>67.839500000000001</v>
      </c>
      <c r="AA46" s="1">
        <f>DAY(TableauSource[[#This Row],[Date Cdme]])</f>
        <v>28</v>
      </c>
    </row>
    <row r="47" spans="1:27" x14ac:dyDescent="0.25">
      <c r="A47" s="4">
        <v>1047</v>
      </c>
      <c r="B47" s="10">
        <v>44621</v>
      </c>
      <c r="C47" s="4">
        <v>29</v>
      </c>
      <c r="D47" t="s">
        <v>47</v>
      </c>
      <c r="E47" t="s">
        <v>44</v>
      </c>
      <c r="F47" t="s">
        <v>45</v>
      </c>
      <c r="G47" t="s">
        <v>46</v>
      </c>
      <c r="H47">
        <v>99999</v>
      </c>
      <c r="I47" t="s">
        <v>156</v>
      </c>
      <c r="J47" t="s">
        <v>24</v>
      </c>
      <c r="K47" t="s">
        <v>128</v>
      </c>
      <c r="L47" s="7">
        <v>41701</v>
      </c>
      <c r="M47" t="s">
        <v>14</v>
      </c>
      <c r="N47" t="s">
        <v>43</v>
      </c>
      <c r="O47" t="s">
        <v>44</v>
      </c>
      <c r="P47" t="s">
        <v>45</v>
      </c>
      <c r="Q47" t="s">
        <v>46</v>
      </c>
      <c r="R47">
        <v>99999</v>
      </c>
      <c r="S47" t="s">
        <v>132</v>
      </c>
      <c r="T47" t="s">
        <v>147</v>
      </c>
      <c r="U47" t="s">
        <v>123</v>
      </c>
      <c r="V47" t="s">
        <v>127</v>
      </c>
      <c r="W47" s="2">
        <v>39</v>
      </c>
      <c r="X47">
        <v>26</v>
      </c>
      <c r="Y47" s="2">
        <v>1014</v>
      </c>
      <c r="Z47" s="2">
        <v>106.47000000000001</v>
      </c>
      <c r="AA47" s="1">
        <f>DAY(TableauSource[[#This Row],[Date Cdme]])</f>
        <v>1</v>
      </c>
    </row>
    <row r="48" spans="1:27" x14ac:dyDescent="0.25">
      <c r="A48" s="4">
        <v>1048</v>
      </c>
      <c r="B48" s="10">
        <v>44598</v>
      </c>
      <c r="C48" s="4">
        <v>6</v>
      </c>
      <c r="D48" t="s">
        <v>61</v>
      </c>
      <c r="E48" t="s">
        <v>58</v>
      </c>
      <c r="F48" t="s">
        <v>59</v>
      </c>
      <c r="G48" t="s">
        <v>60</v>
      </c>
      <c r="H48">
        <v>99999</v>
      </c>
      <c r="I48" t="s">
        <v>165</v>
      </c>
      <c r="J48" t="s">
        <v>39</v>
      </c>
      <c r="K48" t="s">
        <v>130</v>
      </c>
      <c r="L48" s="7">
        <v>41678</v>
      </c>
      <c r="M48" t="s">
        <v>40</v>
      </c>
      <c r="N48" t="s">
        <v>57</v>
      </c>
      <c r="O48" t="s">
        <v>58</v>
      </c>
      <c r="P48" t="s">
        <v>59</v>
      </c>
      <c r="Q48" t="s">
        <v>60</v>
      </c>
      <c r="R48">
        <v>99999</v>
      </c>
      <c r="S48" t="s">
        <v>132</v>
      </c>
      <c r="T48" t="s">
        <v>147</v>
      </c>
      <c r="U48" t="s">
        <v>26</v>
      </c>
      <c r="V48" t="s">
        <v>18</v>
      </c>
      <c r="W48" s="2">
        <v>30</v>
      </c>
      <c r="X48">
        <v>96</v>
      </c>
      <c r="Y48" s="2">
        <v>2880</v>
      </c>
      <c r="Z48" s="2">
        <v>296.64</v>
      </c>
      <c r="AA48" s="1">
        <f>DAY(TableauSource[[#This Row],[Date Cdme]])</f>
        <v>6</v>
      </c>
    </row>
    <row r="49" spans="1:27" x14ac:dyDescent="0.25">
      <c r="A49" s="4">
        <v>1049</v>
      </c>
      <c r="B49" s="10">
        <v>44598</v>
      </c>
      <c r="C49" s="4">
        <v>6</v>
      </c>
      <c r="D49" t="s">
        <v>61</v>
      </c>
      <c r="E49" t="s">
        <v>58</v>
      </c>
      <c r="F49" t="s">
        <v>59</v>
      </c>
      <c r="G49" t="s">
        <v>60</v>
      </c>
      <c r="H49">
        <v>99999</v>
      </c>
      <c r="I49" t="s">
        <v>165</v>
      </c>
      <c r="J49" t="s">
        <v>39</v>
      </c>
      <c r="K49" t="s">
        <v>130</v>
      </c>
      <c r="L49" s="7">
        <v>41678</v>
      </c>
      <c r="M49" t="s">
        <v>40</v>
      </c>
      <c r="N49" t="s">
        <v>57</v>
      </c>
      <c r="O49" t="s">
        <v>58</v>
      </c>
      <c r="P49" t="s">
        <v>59</v>
      </c>
      <c r="Q49" t="s">
        <v>60</v>
      </c>
      <c r="R49">
        <v>99999</v>
      </c>
      <c r="S49" t="s">
        <v>132</v>
      </c>
      <c r="T49" t="s">
        <v>147</v>
      </c>
      <c r="U49" t="s">
        <v>27</v>
      </c>
      <c r="V49" t="s">
        <v>18</v>
      </c>
      <c r="W49" s="2">
        <v>53</v>
      </c>
      <c r="X49">
        <v>16</v>
      </c>
      <c r="Y49" s="2">
        <v>848</v>
      </c>
      <c r="Z49" s="2">
        <v>88.192000000000021</v>
      </c>
      <c r="AA49" s="1">
        <f>DAY(TableauSource[[#This Row],[Date Cdme]])</f>
        <v>6</v>
      </c>
    </row>
    <row r="50" spans="1:27" x14ac:dyDescent="0.25">
      <c r="A50" s="4">
        <v>1161</v>
      </c>
      <c r="B50" s="10">
        <v>44716</v>
      </c>
      <c r="C50" s="4">
        <v>4</v>
      </c>
      <c r="D50" t="s">
        <v>23</v>
      </c>
      <c r="E50" t="s">
        <v>20</v>
      </c>
      <c r="F50" t="s">
        <v>21</v>
      </c>
      <c r="G50" t="s">
        <v>22</v>
      </c>
      <c r="H50">
        <v>99999</v>
      </c>
      <c r="I50" t="s">
        <v>158</v>
      </c>
      <c r="J50" t="s">
        <v>117</v>
      </c>
      <c r="K50" t="s">
        <v>129</v>
      </c>
      <c r="L50" s="7">
        <v>41796</v>
      </c>
      <c r="M50" t="s">
        <v>25</v>
      </c>
      <c r="N50" t="s">
        <v>19</v>
      </c>
      <c r="O50" t="s">
        <v>20</v>
      </c>
      <c r="P50" t="s">
        <v>21</v>
      </c>
      <c r="Q50" t="s">
        <v>22</v>
      </c>
      <c r="R50">
        <v>99999</v>
      </c>
      <c r="S50" t="s">
        <v>132</v>
      </c>
      <c r="T50" t="s">
        <v>148</v>
      </c>
      <c r="U50" t="s">
        <v>118</v>
      </c>
      <c r="V50" t="s">
        <v>83</v>
      </c>
      <c r="W50" s="2">
        <v>81</v>
      </c>
      <c r="X50">
        <v>98</v>
      </c>
      <c r="Y50" s="2">
        <v>7938</v>
      </c>
      <c r="Z50" s="2">
        <v>769.98599999999999</v>
      </c>
      <c r="AA50" s="1">
        <f>DAY(TableauSource[[#This Row],[Date Cdme]])</f>
        <v>4</v>
      </c>
    </row>
    <row r="51" spans="1:27" x14ac:dyDescent="0.25">
      <c r="A51" s="4">
        <v>1051</v>
      </c>
      <c r="B51" s="10">
        <v>44595</v>
      </c>
      <c r="C51" s="4">
        <v>3</v>
      </c>
      <c r="D51" t="s">
        <v>54</v>
      </c>
      <c r="E51" t="s">
        <v>51</v>
      </c>
      <c r="F51" t="s">
        <v>52</v>
      </c>
      <c r="G51" t="s">
        <v>53</v>
      </c>
      <c r="H51">
        <v>99999</v>
      </c>
      <c r="I51" t="s">
        <v>161</v>
      </c>
      <c r="J51" t="s">
        <v>31</v>
      </c>
      <c r="K51" t="s">
        <v>128</v>
      </c>
      <c r="L51" s="7"/>
      <c r="N51" t="s">
        <v>50</v>
      </c>
      <c r="O51" t="s">
        <v>51</v>
      </c>
      <c r="P51" t="s">
        <v>52</v>
      </c>
      <c r="Q51" t="s">
        <v>53</v>
      </c>
      <c r="R51">
        <v>99999</v>
      </c>
      <c r="S51" t="s">
        <v>132</v>
      </c>
      <c r="U51" t="s">
        <v>75</v>
      </c>
      <c r="V51" t="s">
        <v>16</v>
      </c>
      <c r="W51" s="2">
        <v>2.99</v>
      </c>
      <c r="X51">
        <v>75</v>
      </c>
      <c r="Y51" s="2">
        <v>224.25000000000003</v>
      </c>
      <c r="Z51" s="2">
        <v>23.097750000000005</v>
      </c>
      <c r="AA51" s="1">
        <f>DAY(TableauSource[[#This Row],[Date Cdme]])</f>
        <v>3</v>
      </c>
    </row>
    <row r="52" spans="1:27" x14ac:dyDescent="0.25">
      <c r="A52" s="4">
        <v>1052</v>
      </c>
      <c r="B52" s="10">
        <v>44629</v>
      </c>
      <c r="C52" s="4">
        <v>9</v>
      </c>
      <c r="D52" t="s">
        <v>102</v>
      </c>
      <c r="E52" t="s">
        <v>99</v>
      </c>
      <c r="F52" t="s">
        <v>100</v>
      </c>
      <c r="G52" t="s">
        <v>101</v>
      </c>
      <c r="H52">
        <v>99999</v>
      </c>
      <c r="I52" t="s">
        <v>163</v>
      </c>
      <c r="J52" t="s">
        <v>103</v>
      </c>
      <c r="K52" t="s">
        <v>128</v>
      </c>
      <c r="L52" s="7">
        <v>41709</v>
      </c>
      <c r="M52" t="s">
        <v>25</v>
      </c>
      <c r="N52" t="s">
        <v>98</v>
      </c>
      <c r="O52" t="s">
        <v>99</v>
      </c>
      <c r="P52" t="s">
        <v>100</v>
      </c>
      <c r="Q52" t="s">
        <v>101</v>
      </c>
      <c r="R52">
        <v>99999</v>
      </c>
      <c r="S52" t="s">
        <v>132</v>
      </c>
      <c r="T52" t="s">
        <v>147</v>
      </c>
      <c r="U52" t="s">
        <v>104</v>
      </c>
      <c r="V52" t="s">
        <v>105</v>
      </c>
      <c r="W52" s="2">
        <v>19.5</v>
      </c>
      <c r="X52">
        <v>55</v>
      </c>
      <c r="Y52" s="2">
        <v>1072.5</v>
      </c>
      <c r="Z52" s="2">
        <v>108.32250000000001</v>
      </c>
      <c r="AA52" s="1">
        <f>DAY(TableauSource[[#This Row],[Date Cdme]])</f>
        <v>9</v>
      </c>
    </row>
    <row r="53" spans="1:27" x14ac:dyDescent="0.25">
      <c r="A53" s="4">
        <v>1053</v>
      </c>
      <c r="B53" s="10">
        <v>44634</v>
      </c>
      <c r="C53" s="4">
        <v>9</v>
      </c>
      <c r="D53" t="s">
        <v>102</v>
      </c>
      <c r="E53" t="s">
        <v>99</v>
      </c>
      <c r="F53" t="s">
        <v>100</v>
      </c>
      <c r="G53" t="s">
        <v>101</v>
      </c>
      <c r="H53">
        <v>99999</v>
      </c>
      <c r="I53" t="s">
        <v>163</v>
      </c>
      <c r="J53" t="s">
        <v>103</v>
      </c>
      <c r="K53" t="s">
        <v>128</v>
      </c>
      <c r="L53" s="7">
        <v>41709</v>
      </c>
      <c r="M53" t="s">
        <v>25</v>
      </c>
      <c r="N53" t="s">
        <v>98</v>
      </c>
      <c r="O53" t="s">
        <v>99</v>
      </c>
      <c r="P53" t="s">
        <v>100</v>
      </c>
      <c r="Q53" t="s">
        <v>101</v>
      </c>
      <c r="R53">
        <v>99999</v>
      </c>
      <c r="S53" t="s">
        <v>132</v>
      </c>
      <c r="T53" t="s">
        <v>147</v>
      </c>
      <c r="U53" t="s">
        <v>106</v>
      </c>
      <c r="V53" t="s">
        <v>107</v>
      </c>
      <c r="W53" s="2">
        <v>34.799999999999997</v>
      </c>
      <c r="X53">
        <v>11</v>
      </c>
      <c r="Y53" s="2">
        <v>382.79999999999995</v>
      </c>
      <c r="Z53" s="2">
        <v>36.748799999999996</v>
      </c>
      <c r="AA53" s="1">
        <f>DAY(TableauSource[[#This Row],[Date Cdme]])</f>
        <v>14</v>
      </c>
    </row>
    <row r="54" spans="1:27" x14ac:dyDescent="0.25">
      <c r="A54" s="4">
        <v>1054</v>
      </c>
      <c r="B54" s="10">
        <v>44626</v>
      </c>
      <c r="C54" s="4">
        <v>6</v>
      </c>
      <c r="D54" t="s">
        <v>61</v>
      </c>
      <c r="E54" t="s">
        <v>58</v>
      </c>
      <c r="F54" t="s">
        <v>59</v>
      </c>
      <c r="G54" t="s">
        <v>60</v>
      </c>
      <c r="H54">
        <v>99999</v>
      </c>
      <c r="I54" t="s">
        <v>165</v>
      </c>
      <c r="J54" t="s">
        <v>39</v>
      </c>
      <c r="K54" t="s">
        <v>130</v>
      </c>
      <c r="L54" s="7">
        <v>41706</v>
      </c>
      <c r="M54" t="s">
        <v>14</v>
      </c>
      <c r="N54" t="s">
        <v>57</v>
      </c>
      <c r="O54" t="s">
        <v>58</v>
      </c>
      <c r="P54" t="s">
        <v>59</v>
      </c>
      <c r="Q54" t="s">
        <v>60</v>
      </c>
      <c r="R54">
        <v>99999</v>
      </c>
      <c r="S54" t="s">
        <v>132</v>
      </c>
      <c r="T54" t="s">
        <v>148</v>
      </c>
      <c r="U54" t="s">
        <v>15</v>
      </c>
      <c r="V54" t="s">
        <v>16</v>
      </c>
      <c r="W54" s="2">
        <v>14</v>
      </c>
      <c r="X54">
        <v>53</v>
      </c>
      <c r="Y54" s="2">
        <v>742</v>
      </c>
      <c r="Z54" s="2">
        <v>71.974000000000004</v>
      </c>
      <c r="AA54" s="1">
        <f>DAY(TableauSource[[#This Row],[Date Cdme]])</f>
        <v>6</v>
      </c>
    </row>
    <row r="55" spans="1:27" x14ac:dyDescent="0.25">
      <c r="A55" s="4">
        <v>1055</v>
      </c>
      <c r="B55" s="10">
        <v>44628</v>
      </c>
      <c r="C55" s="4">
        <v>8</v>
      </c>
      <c r="D55" t="s">
        <v>38</v>
      </c>
      <c r="E55" t="s">
        <v>35</v>
      </c>
      <c r="F55" t="s">
        <v>36</v>
      </c>
      <c r="G55" t="s">
        <v>37</v>
      </c>
      <c r="H55">
        <v>99999</v>
      </c>
      <c r="I55" t="s">
        <v>159</v>
      </c>
      <c r="J55" t="s">
        <v>81</v>
      </c>
      <c r="K55" t="s">
        <v>130</v>
      </c>
      <c r="L55" s="7">
        <v>41708</v>
      </c>
      <c r="M55" t="s">
        <v>14</v>
      </c>
      <c r="N55" t="s">
        <v>34</v>
      </c>
      <c r="O55" t="s">
        <v>35</v>
      </c>
      <c r="P55" t="s">
        <v>36</v>
      </c>
      <c r="Q55" t="s">
        <v>37</v>
      </c>
      <c r="R55">
        <v>99999</v>
      </c>
      <c r="S55" t="s">
        <v>132</v>
      </c>
      <c r="T55" t="s">
        <v>147</v>
      </c>
      <c r="U55" t="s">
        <v>63</v>
      </c>
      <c r="V55" t="s">
        <v>64</v>
      </c>
      <c r="W55" s="2">
        <v>40</v>
      </c>
      <c r="X55">
        <v>85</v>
      </c>
      <c r="Y55" s="2">
        <v>3400</v>
      </c>
      <c r="Z55" s="2">
        <v>357</v>
      </c>
      <c r="AA55" s="1">
        <f>DAY(TableauSource[[#This Row],[Date Cdme]])</f>
        <v>8</v>
      </c>
    </row>
    <row r="56" spans="1:27" x14ac:dyDescent="0.25">
      <c r="A56" s="4">
        <v>1056</v>
      </c>
      <c r="B56" s="10">
        <v>44628</v>
      </c>
      <c r="C56" s="4">
        <v>8</v>
      </c>
      <c r="D56" t="s">
        <v>38</v>
      </c>
      <c r="E56" t="s">
        <v>35</v>
      </c>
      <c r="F56" t="s">
        <v>36</v>
      </c>
      <c r="G56" t="s">
        <v>37</v>
      </c>
      <c r="H56">
        <v>99999</v>
      </c>
      <c r="I56" t="s">
        <v>159</v>
      </c>
      <c r="J56" t="s">
        <v>81</v>
      </c>
      <c r="K56" t="s">
        <v>130</v>
      </c>
      <c r="L56" s="7">
        <v>41708</v>
      </c>
      <c r="M56" t="s">
        <v>14</v>
      </c>
      <c r="N56" t="s">
        <v>34</v>
      </c>
      <c r="O56" t="s">
        <v>35</v>
      </c>
      <c r="P56" t="s">
        <v>36</v>
      </c>
      <c r="Q56" t="s">
        <v>37</v>
      </c>
      <c r="R56">
        <v>99999</v>
      </c>
      <c r="S56" t="s">
        <v>132</v>
      </c>
      <c r="T56" t="s">
        <v>147</v>
      </c>
      <c r="U56" t="s">
        <v>41</v>
      </c>
      <c r="V56" t="s">
        <v>42</v>
      </c>
      <c r="W56" s="2">
        <v>9.1999999999999993</v>
      </c>
      <c r="X56">
        <v>97</v>
      </c>
      <c r="Y56" s="2">
        <v>892.4</v>
      </c>
      <c r="Z56" s="2">
        <v>91.024800000000013</v>
      </c>
      <c r="AA56" s="1">
        <f>DAY(TableauSource[[#This Row],[Date Cdme]])</f>
        <v>8</v>
      </c>
    </row>
    <row r="57" spans="1:27" x14ac:dyDescent="0.25">
      <c r="A57" s="4">
        <v>1162</v>
      </c>
      <c r="B57" s="10">
        <v>44716</v>
      </c>
      <c r="C57" s="4">
        <v>4</v>
      </c>
      <c r="D57" t="s">
        <v>23</v>
      </c>
      <c r="E57" t="s">
        <v>20</v>
      </c>
      <c r="F57" t="s">
        <v>21</v>
      </c>
      <c r="G57" t="s">
        <v>22</v>
      </c>
      <c r="H57">
        <v>99999</v>
      </c>
      <c r="I57" t="s">
        <v>158</v>
      </c>
      <c r="J57" t="s">
        <v>117</v>
      </c>
      <c r="K57" t="s">
        <v>129</v>
      </c>
      <c r="L57" s="7">
        <v>41796</v>
      </c>
      <c r="M57" t="s">
        <v>25</v>
      </c>
      <c r="N57" t="s">
        <v>19</v>
      </c>
      <c r="O57" t="s">
        <v>20</v>
      </c>
      <c r="P57" t="s">
        <v>21</v>
      </c>
      <c r="Q57" t="s">
        <v>22</v>
      </c>
      <c r="R57">
        <v>99999</v>
      </c>
      <c r="S57" t="s">
        <v>132</v>
      </c>
      <c r="T57" t="s">
        <v>148</v>
      </c>
      <c r="U57" t="s">
        <v>119</v>
      </c>
      <c r="V57" t="s">
        <v>120</v>
      </c>
      <c r="W57" s="2">
        <v>7</v>
      </c>
      <c r="X57">
        <v>61</v>
      </c>
      <c r="Y57" s="2">
        <v>427</v>
      </c>
      <c r="Z57" s="2">
        <v>42.273000000000003</v>
      </c>
      <c r="AA57" s="1">
        <f>DAY(TableauSource[[#This Row],[Date Cdme]])</f>
        <v>4</v>
      </c>
    </row>
    <row r="58" spans="1:27" x14ac:dyDescent="0.25">
      <c r="A58" s="4">
        <v>1115</v>
      </c>
      <c r="B58" s="10">
        <v>44709</v>
      </c>
      <c r="C58" s="4">
        <v>28</v>
      </c>
      <c r="D58" t="s">
        <v>69</v>
      </c>
      <c r="E58" t="s">
        <v>66</v>
      </c>
      <c r="F58" t="s">
        <v>67</v>
      </c>
      <c r="G58" t="s">
        <v>68</v>
      </c>
      <c r="H58">
        <v>99999</v>
      </c>
      <c r="I58" t="s">
        <v>153</v>
      </c>
      <c r="J58" t="s">
        <v>126</v>
      </c>
      <c r="K58" t="s">
        <v>131</v>
      </c>
      <c r="L58" s="7">
        <v>41789</v>
      </c>
      <c r="M58" t="s">
        <v>40</v>
      </c>
      <c r="N58" t="s">
        <v>65</v>
      </c>
      <c r="O58" t="s">
        <v>66</v>
      </c>
      <c r="P58" t="s">
        <v>67</v>
      </c>
      <c r="Q58" t="s">
        <v>68</v>
      </c>
      <c r="R58">
        <v>99999</v>
      </c>
      <c r="S58" t="s">
        <v>132</v>
      </c>
      <c r="T58" t="s">
        <v>148</v>
      </c>
      <c r="U58" t="s">
        <v>96</v>
      </c>
      <c r="V58" t="s">
        <v>97</v>
      </c>
      <c r="W58" s="2">
        <v>18.399999999999999</v>
      </c>
      <c r="X58">
        <v>25</v>
      </c>
      <c r="Y58" s="2">
        <v>459.99999999999994</v>
      </c>
      <c r="Z58" s="2">
        <v>46.46</v>
      </c>
      <c r="AA58" s="1">
        <f>DAY(TableauSource[[#This Row],[Date Cdme]])</f>
        <v>28</v>
      </c>
    </row>
    <row r="59" spans="1:27" x14ac:dyDescent="0.25">
      <c r="A59" s="4">
        <v>1147</v>
      </c>
      <c r="B59" s="10">
        <v>44740</v>
      </c>
      <c r="C59" s="4">
        <v>28</v>
      </c>
      <c r="D59" t="s">
        <v>69</v>
      </c>
      <c r="E59" t="s">
        <v>66</v>
      </c>
      <c r="F59" t="s">
        <v>67</v>
      </c>
      <c r="G59" t="s">
        <v>68</v>
      </c>
      <c r="H59">
        <v>99999</v>
      </c>
      <c r="I59" t="s">
        <v>153</v>
      </c>
      <c r="J59" t="s">
        <v>126</v>
      </c>
      <c r="K59" t="s">
        <v>131</v>
      </c>
      <c r="L59" s="7">
        <v>41820</v>
      </c>
      <c r="M59" t="s">
        <v>40</v>
      </c>
      <c r="N59" t="s">
        <v>65</v>
      </c>
      <c r="O59" t="s">
        <v>66</v>
      </c>
      <c r="P59" t="s">
        <v>67</v>
      </c>
      <c r="Q59" t="s">
        <v>68</v>
      </c>
      <c r="R59">
        <v>99999</v>
      </c>
      <c r="S59" t="s">
        <v>132</v>
      </c>
      <c r="T59" t="s">
        <v>148</v>
      </c>
      <c r="U59" t="s">
        <v>55</v>
      </c>
      <c r="V59" t="s">
        <v>56</v>
      </c>
      <c r="W59" s="2">
        <v>9.65</v>
      </c>
      <c r="X59">
        <v>60</v>
      </c>
      <c r="Y59" s="2">
        <v>579</v>
      </c>
      <c r="Z59" s="2">
        <v>57.321000000000005</v>
      </c>
      <c r="AA59" s="1">
        <f>DAY(TableauSource[[#This Row],[Date Cdme]])</f>
        <v>28</v>
      </c>
    </row>
    <row r="60" spans="1:27" x14ac:dyDescent="0.25">
      <c r="A60" s="4">
        <v>1148</v>
      </c>
      <c r="B60" s="10">
        <v>44740</v>
      </c>
      <c r="C60" s="4">
        <v>28</v>
      </c>
      <c r="D60" t="s">
        <v>69</v>
      </c>
      <c r="E60" t="s">
        <v>66</v>
      </c>
      <c r="F60" t="s">
        <v>67</v>
      </c>
      <c r="G60" t="s">
        <v>68</v>
      </c>
      <c r="H60">
        <v>99999</v>
      </c>
      <c r="I60" t="s">
        <v>153</v>
      </c>
      <c r="J60" t="s">
        <v>126</v>
      </c>
      <c r="K60" t="s">
        <v>131</v>
      </c>
      <c r="L60" s="7">
        <v>41820</v>
      </c>
      <c r="M60" t="s">
        <v>40</v>
      </c>
      <c r="N60" t="s">
        <v>65</v>
      </c>
      <c r="O60" t="s">
        <v>66</v>
      </c>
      <c r="P60" t="s">
        <v>67</v>
      </c>
      <c r="Q60" t="s">
        <v>68</v>
      </c>
      <c r="R60">
        <v>99999</v>
      </c>
      <c r="S60" t="s">
        <v>132</v>
      </c>
      <c r="T60" t="s">
        <v>148</v>
      </c>
      <c r="U60" t="s">
        <v>96</v>
      </c>
      <c r="V60" t="s">
        <v>97</v>
      </c>
      <c r="W60" s="2">
        <v>18.399999999999999</v>
      </c>
      <c r="X60">
        <v>98</v>
      </c>
      <c r="Y60" s="2">
        <v>1803.1999999999998</v>
      </c>
      <c r="Z60" s="2">
        <v>183.9264</v>
      </c>
      <c r="AA60" s="1">
        <f>DAY(TableauSource[[#This Row],[Date Cdme]])</f>
        <v>28</v>
      </c>
    </row>
    <row r="61" spans="1:27" x14ac:dyDescent="0.25">
      <c r="A61" s="4">
        <v>1061</v>
      </c>
      <c r="B61" s="10">
        <v>44649</v>
      </c>
      <c r="C61" s="4">
        <v>29</v>
      </c>
      <c r="D61" t="s">
        <v>47</v>
      </c>
      <c r="E61" t="s">
        <v>44</v>
      </c>
      <c r="F61" t="s">
        <v>45</v>
      </c>
      <c r="G61" t="s">
        <v>46</v>
      </c>
      <c r="H61">
        <v>99999</v>
      </c>
      <c r="I61" t="s">
        <v>156</v>
      </c>
      <c r="J61" t="s">
        <v>24</v>
      </c>
      <c r="K61" t="s">
        <v>128</v>
      </c>
      <c r="L61" s="7">
        <v>41729</v>
      </c>
      <c r="M61" t="s">
        <v>14</v>
      </c>
      <c r="N61" t="s">
        <v>43</v>
      </c>
      <c r="O61" t="s">
        <v>44</v>
      </c>
      <c r="P61" t="s">
        <v>45</v>
      </c>
      <c r="Q61" t="s">
        <v>46</v>
      </c>
      <c r="R61">
        <v>99999</v>
      </c>
      <c r="S61" t="s">
        <v>132</v>
      </c>
      <c r="T61" t="s">
        <v>147</v>
      </c>
      <c r="U61" t="s">
        <v>15</v>
      </c>
      <c r="V61" t="s">
        <v>16</v>
      </c>
      <c r="W61" s="2">
        <v>14</v>
      </c>
      <c r="X61">
        <v>72</v>
      </c>
      <c r="Y61" s="2">
        <v>1008</v>
      </c>
      <c r="Z61" s="2">
        <v>100.80000000000001</v>
      </c>
      <c r="AA61" s="1">
        <f>DAY(TableauSource[[#This Row],[Date Cdme]])</f>
        <v>29</v>
      </c>
    </row>
    <row r="62" spans="1:27" x14ac:dyDescent="0.25">
      <c r="A62" s="4">
        <v>1062</v>
      </c>
      <c r="B62" s="10">
        <v>44626</v>
      </c>
      <c r="C62" s="4">
        <v>6</v>
      </c>
      <c r="D62" t="s">
        <v>61</v>
      </c>
      <c r="E62" t="s">
        <v>58</v>
      </c>
      <c r="F62" t="s">
        <v>59</v>
      </c>
      <c r="G62" t="s">
        <v>60</v>
      </c>
      <c r="H62">
        <v>99999</v>
      </c>
      <c r="I62" t="s">
        <v>165</v>
      </c>
      <c r="J62" t="s">
        <v>39</v>
      </c>
      <c r="K62" t="s">
        <v>130</v>
      </c>
      <c r="L62" s="7">
        <v>41706</v>
      </c>
      <c r="M62" t="s">
        <v>40</v>
      </c>
      <c r="N62" t="s">
        <v>57</v>
      </c>
      <c r="O62" t="s">
        <v>58</v>
      </c>
      <c r="P62" t="s">
        <v>59</v>
      </c>
      <c r="Q62" t="s">
        <v>60</v>
      </c>
      <c r="R62">
        <v>99999</v>
      </c>
      <c r="S62" t="s">
        <v>132</v>
      </c>
      <c r="T62" t="s">
        <v>147</v>
      </c>
      <c r="U62" t="s">
        <v>48</v>
      </c>
      <c r="V62" t="s">
        <v>49</v>
      </c>
      <c r="W62" s="2">
        <v>12.75</v>
      </c>
      <c r="X62">
        <v>16</v>
      </c>
      <c r="Y62" s="2">
        <v>204</v>
      </c>
      <c r="Z62" s="2">
        <v>20.196000000000002</v>
      </c>
      <c r="AA62" s="1">
        <f>DAY(TableauSource[[#This Row],[Date Cdme]])</f>
        <v>6</v>
      </c>
    </row>
    <row r="63" spans="1:27" x14ac:dyDescent="0.25">
      <c r="A63" s="4">
        <v>1186</v>
      </c>
      <c r="B63" s="10">
        <v>44716</v>
      </c>
      <c r="C63" s="4">
        <v>4</v>
      </c>
      <c r="D63" t="s">
        <v>23</v>
      </c>
      <c r="E63" t="s">
        <v>20</v>
      </c>
      <c r="F63" t="s">
        <v>21</v>
      </c>
      <c r="G63" t="s">
        <v>22</v>
      </c>
      <c r="H63">
        <v>99999</v>
      </c>
      <c r="I63" t="s">
        <v>158</v>
      </c>
      <c r="J63" t="s">
        <v>117</v>
      </c>
      <c r="K63" t="s">
        <v>129</v>
      </c>
      <c r="L63" s="7"/>
      <c r="N63" t="s">
        <v>19</v>
      </c>
      <c r="O63" t="s">
        <v>20</v>
      </c>
      <c r="P63" t="s">
        <v>21</v>
      </c>
      <c r="Q63" t="s">
        <v>22</v>
      </c>
      <c r="R63">
        <v>99999</v>
      </c>
      <c r="S63" t="s">
        <v>132</v>
      </c>
      <c r="U63" t="s">
        <v>124</v>
      </c>
      <c r="V63" t="s">
        <v>105</v>
      </c>
      <c r="W63" s="2">
        <v>38</v>
      </c>
      <c r="X63">
        <v>85</v>
      </c>
      <c r="Y63" s="2">
        <v>3230</v>
      </c>
      <c r="Z63" s="2">
        <v>319.77</v>
      </c>
      <c r="AA63" s="1">
        <f>DAY(TableauSource[[#This Row],[Date Cdme]])</f>
        <v>4</v>
      </c>
    </row>
    <row r="64" spans="1:27" x14ac:dyDescent="0.25">
      <c r="A64" s="4">
        <v>1203</v>
      </c>
      <c r="B64" s="10">
        <v>44746</v>
      </c>
      <c r="C64" s="4">
        <v>4</v>
      </c>
      <c r="D64" t="s">
        <v>23</v>
      </c>
      <c r="E64" t="s">
        <v>20</v>
      </c>
      <c r="F64" t="s">
        <v>21</v>
      </c>
      <c r="G64" t="s">
        <v>22</v>
      </c>
      <c r="H64">
        <v>99999</v>
      </c>
      <c r="I64" t="s">
        <v>158</v>
      </c>
      <c r="J64" t="s">
        <v>117</v>
      </c>
      <c r="K64" t="s">
        <v>129</v>
      </c>
      <c r="L64" s="7">
        <v>41826</v>
      </c>
      <c r="M64" t="s">
        <v>25</v>
      </c>
      <c r="N64" t="s">
        <v>19</v>
      </c>
      <c r="O64" t="s">
        <v>20</v>
      </c>
      <c r="P64" t="s">
        <v>21</v>
      </c>
      <c r="Q64" t="s">
        <v>22</v>
      </c>
      <c r="R64">
        <v>99999</v>
      </c>
      <c r="S64" t="s">
        <v>132</v>
      </c>
      <c r="T64" t="s">
        <v>148</v>
      </c>
      <c r="U64" t="s">
        <v>118</v>
      </c>
      <c r="V64" t="s">
        <v>83</v>
      </c>
      <c r="W64" s="2">
        <v>81</v>
      </c>
      <c r="X64">
        <v>55</v>
      </c>
      <c r="Y64" s="2">
        <v>4455</v>
      </c>
      <c r="Z64" s="2">
        <v>445.5</v>
      </c>
      <c r="AA64" s="1">
        <f>DAY(TableauSource[[#This Row],[Date Cdme]])</f>
        <v>4</v>
      </c>
    </row>
    <row r="65" spans="1:27" x14ac:dyDescent="0.25">
      <c r="A65" s="4">
        <v>1067</v>
      </c>
      <c r="B65" s="10">
        <v>44628</v>
      </c>
      <c r="C65" s="4">
        <v>8</v>
      </c>
      <c r="D65" t="s">
        <v>38</v>
      </c>
      <c r="E65" t="s">
        <v>35</v>
      </c>
      <c r="F65" t="s">
        <v>36</v>
      </c>
      <c r="G65" t="s">
        <v>37</v>
      </c>
      <c r="H65">
        <v>99999</v>
      </c>
      <c r="I65" t="s">
        <v>159</v>
      </c>
      <c r="J65" t="s">
        <v>81</v>
      </c>
      <c r="K65" t="s">
        <v>130</v>
      </c>
      <c r="L65" s="7">
        <v>41708</v>
      </c>
      <c r="M65" t="s">
        <v>40</v>
      </c>
      <c r="N65" t="s">
        <v>34</v>
      </c>
      <c r="O65" t="s">
        <v>35</v>
      </c>
      <c r="P65" t="s">
        <v>36</v>
      </c>
      <c r="Q65" t="s">
        <v>37</v>
      </c>
      <c r="R65">
        <v>99999</v>
      </c>
      <c r="S65" t="s">
        <v>132</v>
      </c>
      <c r="T65" t="s">
        <v>148</v>
      </c>
      <c r="U65" t="s">
        <v>106</v>
      </c>
      <c r="V65" t="s">
        <v>107</v>
      </c>
      <c r="W65" s="2">
        <v>34.799999999999997</v>
      </c>
      <c r="X65">
        <v>63</v>
      </c>
      <c r="Y65" s="2">
        <v>2192.3999999999996</v>
      </c>
      <c r="Z65" s="2">
        <v>217.04759999999999</v>
      </c>
      <c r="AA65" s="1">
        <f>DAY(TableauSource[[#This Row],[Date Cdme]])</f>
        <v>8</v>
      </c>
    </row>
    <row r="66" spans="1:27" x14ac:dyDescent="0.25">
      <c r="A66" s="4">
        <v>1070</v>
      </c>
      <c r="B66" s="10">
        <v>44623</v>
      </c>
      <c r="C66" s="4">
        <v>3</v>
      </c>
      <c r="D66" t="s">
        <v>54</v>
      </c>
      <c r="E66" t="s">
        <v>51</v>
      </c>
      <c r="F66" t="s">
        <v>52</v>
      </c>
      <c r="G66" t="s">
        <v>53</v>
      </c>
      <c r="H66">
        <v>99999</v>
      </c>
      <c r="I66" t="s">
        <v>161</v>
      </c>
      <c r="J66" t="s">
        <v>31</v>
      </c>
      <c r="K66" t="s">
        <v>128</v>
      </c>
      <c r="L66" s="7">
        <v>41703</v>
      </c>
      <c r="M66" t="s">
        <v>14</v>
      </c>
      <c r="N66" t="s">
        <v>50</v>
      </c>
      <c r="O66" t="s">
        <v>51</v>
      </c>
      <c r="P66" t="s">
        <v>52</v>
      </c>
      <c r="Q66" t="s">
        <v>53</v>
      </c>
      <c r="R66">
        <v>99999</v>
      </c>
      <c r="S66" t="s">
        <v>132</v>
      </c>
      <c r="T66" t="s">
        <v>149</v>
      </c>
      <c r="U66" t="s">
        <v>121</v>
      </c>
      <c r="V66" t="s">
        <v>85</v>
      </c>
      <c r="W66" s="2">
        <v>10</v>
      </c>
      <c r="X66">
        <v>48</v>
      </c>
      <c r="Y66" s="2">
        <v>480</v>
      </c>
      <c r="Z66" s="2">
        <v>48</v>
      </c>
      <c r="AA66" s="1">
        <f>DAY(TableauSource[[#This Row],[Date Cdme]])</f>
        <v>3</v>
      </c>
    </row>
    <row r="67" spans="1:27" x14ac:dyDescent="0.25">
      <c r="A67" s="4">
        <v>1071</v>
      </c>
      <c r="B67" s="10">
        <v>44635</v>
      </c>
      <c r="C67" s="4">
        <v>3</v>
      </c>
      <c r="D67" t="s">
        <v>54</v>
      </c>
      <c r="E67" t="s">
        <v>51</v>
      </c>
      <c r="F67" t="s">
        <v>52</v>
      </c>
      <c r="G67" t="s">
        <v>53</v>
      </c>
      <c r="H67">
        <v>99999</v>
      </c>
      <c r="I67" t="s">
        <v>161</v>
      </c>
      <c r="J67" t="s">
        <v>31</v>
      </c>
      <c r="K67" t="s">
        <v>128</v>
      </c>
      <c r="L67" s="7">
        <v>41703</v>
      </c>
      <c r="M67" t="s">
        <v>14</v>
      </c>
      <c r="N67" t="s">
        <v>50</v>
      </c>
      <c r="O67" t="s">
        <v>51</v>
      </c>
      <c r="P67" t="s">
        <v>52</v>
      </c>
      <c r="Q67" t="s">
        <v>53</v>
      </c>
      <c r="R67">
        <v>99999</v>
      </c>
      <c r="S67" t="s">
        <v>132</v>
      </c>
      <c r="T67" t="s">
        <v>149</v>
      </c>
      <c r="U67" t="s">
        <v>63</v>
      </c>
      <c r="V67" t="s">
        <v>64</v>
      </c>
      <c r="W67" s="2">
        <v>40</v>
      </c>
      <c r="X67">
        <v>71</v>
      </c>
      <c r="Y67" s="2">
        <v>2840</v>
      </c>
      <c r="Z67" s="2">
        <v>295.36</v>
      </c>
      <c r="AA67" s="1">
        <f>DAY(TableauSource[[#This Row],[Date Cdme]])</f>
        <v>15</v>
      </c>
    </row>
    <row r="68" spans="1:27" x14ac:dyDescent="0.25">
      <c r="A68" s="4">
        <v>1204</v>
      </c>
      <c r="B68" s="10">
        <v>44746</v>
      </c>
      <c r="C68" s="4">
        <v>4</v>
      </c>
      <c r="D68" t="s">
        <v>23</v>
      </c>
      <c r="E68" t="s">
        <v>20</v>
      </c>
      <c r="F68" t="s">
        <v>21</v>
      </c>
      <c r="G68" t="s">
        <v>22</v>
      </c>
      <c r="H68">
        <v>99999</v>
      </c>
      <c r="I68" t="s">
        <v>158</v>
      </c>
      <c r="J68" t="s">
        <v>117</v>
      </c>
      <c r="K68" t="s">
        <v>129</v>
      </c>
      <c r="L68" s="7">
        <v>41826</v>
      </c>
      <c r="M68" t="s">
        <v>25</v>
      </c>
      <c r="N68" t="s">
        <v>19</v>
      </c>
      <c r="O68" t="s">
        <v>20</v>
      </c>
      <c r="P68" t="s">
        <v>21</v>
      </c>
      <c r="Q68" t="s">
        <v>22</v>
      </c>
      <c r="R68">
        <v>99999</v>
      </c>
      <c r="S68" t="s">
        <v>132</v>
      </c>
      <c r="T68" t="s">
        <v>148</v>
      </c>
      <c r="U68" t="s">
        <v>119</v>
      </c>
      <c r="V68" t="s">
        <v>120</v>
      </c>
      <c r="W68" s="2">
        <v>7</v>
      </c>
      <c r="X68">
        <v>19</v>
      </c>
      <c r="Y68" s="2">
        <v>133</v>
      </c>
      <c r="Z68" s="2">
        <v>12.901</v>
      </c>
      <c r="AA68" s="1">
        <f>DAY(TableauSource[[#This Row],[Date Cdme]])</f>
        <v>4</v>
      </c>
    </row>
    <row r="69" spans="1:27" x14ac:dyDescent="0.25">
      <c r="A69" s="4">
        <v>1248</v>
      </c>
      <c r="B69" s="10">
        <v>44777</v>
      </c>
      <c r="C69" s="4">
        <v>4</v>
      </c>
      <c r="D69" t="s">
        <v>23</v>
      </c>
      <c r="E69" t="s">
        <v>20</v>
      </c>
      <c r="F69" t="s">
        <v>21</v>
      </c>
      <c r="G69" t="s">
        <v>22</v>
      </c>
      <c r="H69">
        <v>99999</v>
      </c>
      <c r="I69" t="s">
        <v>158</v>
      </c>
      <c r="J69" t="s">
        <v>117</v>
      </c>
      <c r="K69" t="s">
        <v>129</v>
      </c>
      <c r="L69" s="7">
        <v>41857</v>
      </c>
      <c r="M69" t="s">
        <v>25</v>
      </c>
      <c r="N69" t="s">
        <v>19</v>
      </c>
      <c r="O69" t="s">
        <v>20</v>
      </c>
      <c r="P69" t="s">
        <v>21</v>
      </c>
      <c r="Q69" t="s">
        <v>22</v>
      </c>
      <c r="R69">
        <v>99999</v>
      </c>
      <c r="S69" t="s">
        <v>132</v>
      </c>
      <c r="T69" t="s">
        <v>148</v>
      </c>
      <c r="U69" t="s">
        <v>118</v>
      </c>
      <c r="V69" t="s">
        <v>83</v>
      </c>
      <c r="W69" s="2">
        <v>81</v>
      </c>
      <c r="X69">
        <v>32</v>
      </c>
      <c r="Y69" s="2">
        <v>2592</v>
      </c>
      <c r="Z69" s="2">
        <v>251.42399999999998</v>
      </c>
      <c r="AA69" s="1">
        <f>DAY(TableauSource[[#This Row],[Date Cdme]])</f>
        <v>4</v>
      </c>
    </row>
    <row r="70" spans="1:27" x14ac:dyDescent="0.25">
      <c r="A70" s="4">
        <v>1177</v>
      </c>
      <c r="B70" s="10">
        <v>44740</v>
      </c>
      <c r="C70" s="4">
        <v>28</v>
      </c>
      <c r="D70" t="s">
        <v>69</v>
      </c>
      <c r="E70" t="s">
        <v>66</v>
      </c>
      <c r="F70" t="s">
        <v>67</v>
      </c>
      <c r="G70" t="s">
        <v>68</v>
      </c>
      <c r="H70">
        <v>99999</v>
      </c>
      <c r="I70" t="s">
        <v>153</v>
      </c>
      <c r="J70" t="s">
        <v>126</v>
      </c>
      <c r="K70" t="s">
        <v>131</v>
      </c>
      <c r="L70" s="7">
        <v>41820</v>
      </c>
      <c r="M70" t="s">
        <v>40</v>
      </c>
      <c r="N70" t="s">
        <v>65</v>
      </c>
      <c r="O70" t="s">
        <v>66</v>
      </c>
      <c r="P70" t="s">
        <v>67</v>
      </c>
      <c r="Q70" t="s">
        <v>68</v>
      </c>
      <c r="R70">
        <v>99999</v>
      </c>
      <c r="S70" t="s">
        <v>132</v>
      </c>
      <c r="T70" t="s">
        <v>148</v>
      </c>
      <c r="U70" t="s">
        <v>33</v>
      </c>
      <c r="V70" t="s">
        <v>16</v>
      </c>
      <c r="W70" s="2">
        <v>46</v>
      </c>
      <c r="X70">
        <v>74</v>
      </c>
      <c r="Y70" s="2">
        <v>3404</v>
      </c>
      <c r="Z70" s="2">
        <v>340.40000000000003</v>
      </c>
      <c r="AA70" s="1">
        <f>DAY(TableauSource[[#This Row],[Date Cdme]])</f>
        <v>28</v>
      </c>
    </row>
    <row r="71" spans="1:27" x14ac:dyDescent="0.25">
      <c r="A71" s="4">
        <v>1079</v>
      </c>
      <c r="B71" s="10">
        <v>44621</v>
      </c>
      <c r="C71" s="4">
        <v>1</v>
      </c>
      <c r="D71" t="s">
        <v>95</v>
      </c>
      <c r="E71" t="s">
        <v>92</v>
      </c>
      <c r="F71" t="s">
        <v>93</v>
      </c>
      <c r="G71" t="s">
        <v>94</v>
      </c>
      <c r="H71">
        <v>99999</v>
      </c>
      <c r="I71" t="s">
        <v>160</v>
      </c>
      <c r="J71" t="s">
        <v>81</v>
      </c>
      <c r="K71" t="s">
        <v>130</v>
      </c>
      <c r="L71" s="7"/>
      <c r="M71" t="s">
        <v>40</v>
      </c>
      <c r="N71" t="s">
        <v>91</v>
      </c>
      <c r="O71" t="s">
        <v>92</v>
      </c>
      <c r="P71" t="s">
        <v>93</v>
      </c>
      <c r="Q71" t="s">
        <v>94</v>
      </c>
      <c r="R71">
        <v>99999</v>
      </c>
      <c r="S71" t="s">
        <v>132</v>
      </c>
      <c r="U71" t="s">
        <v>96</v>
      </c>
      <c r="V71" t="s">
        <v>97</v>
      </c>
      <c r="W71" s="2">
        <v>18.399999999999999</v>
      </c>
      <c r="X71">
        <v>75</v>
      </c>
      <c r="Y71" s="2">
        <v>1380</v>
      </c>
      <c r="Z71" s="2">
        <v>138</v>
      </c>
      <c r="AA71" s="1">
        <f>DAY(TableauSource[[#This Row],[Date Cdme]])</f>
        <v>1</v>
      </c>
    </row>
    <row r="72" spans="1:27" x14ac:dyDescent="0.25">
      <c r="A72" s="4">
        <v>1189</v>
      </c>
      <c r="B72" s="10">
        <v>44770</v>
      </c>
      <c r="C72" s="4">
        <v>28</v>
      </c>
      <c r="D72" t="s">
        <v>69</v>
      </c>
      <c r="E72" t="s">
        <v>66</v>
      </c>
      <c r="F72" t="s">
        <v>67</v>
      </c>
      <c r="G72" t="s">
        <v>68</v>
      </c>
      <c r="H72">
        <v>99999</v>
      </c>
      <c r="I72" t="s">
        <v>153</v>
      </c>
      <c r="J72" t="s">
        <v>126</v>
      </c>
      <c r="K72" t="s">
        <v>131</v>
      </c>
      <c r="L72" s="7">
        <v>41850</v>
      </c>
      <c r="M72" t="s">
        <v>40</v>
      </c>
      <c r="N72" t="s">
        <v>65</v>
      </c>
      <c r="O72" t="s">
        <v>66</v>
      </c>
      <c r="P72" t="s">
        <v>67</v>
      </c>
      <c r="Q72" t="s">
        <v>68</v>
      </c>
      <c r="R72">
        <v>99999</v>
      </c>
      <c r="S72" t="s">
        <v>132</v>
      </c>
      <c r="T72" t="s">
        <v>148</v>
      </c>
      <c r="U72" t="s">
        <v>55</v>
      </c>
      <c r="V72" t="s">
        <v>56</v>
      </c>
      <c r="W72" s="2">
        <v>9.65</v>
      </c>
      <c r="X72">
        <v>33</v>
      </c>
      <c r="Y72" s="2">
        <v>318.45</v>
      </c>
      <c r="Z72" s="2">
        <v>30.252749999999999</v>
      </c>
      <c r="AA72" s="1">
        <f>DAY(TableauSource[[#This Row],[Date Cdme]])</f>
        <v>28</v>
      </c>
    </row>
    <row r="73" spans="1:27" x14ac:dyDescent="0.25">
      <c r="A73" s="4">
        <v>1249</v>
      </c>
      <c r="B73" s="10">
        <v>44777</v>
      </c>
      <c r="C73" s="4">
        <v>4</v>
      </c>
      <c r="D73" t="s">
        <v>23</v>
      </c>
      <c r="E73" t="s">
        <v>20</v>
      </c>
      <c r="F73" t="s">
        <v>21</v>
      </c>
      <c r="G73" t="s">
        <v>22</v>
      </c>
      <c r="H73">
        <v>99999</v>
      </c>
      <c r="I73" t="s">
        <v>158</v>
      </c>
      <c r="J73" t="s">
        <v>117</v>
      </c>
      <c r="K73" t="s">
        <v>129</v>
      </c>
      <c r="L73" s="7">
        <v>41857</v>
      </c>
      <c r="M73" t="s">
        <v>25</v>
      </c>
      <c r="N73" t="s">
        <v>19</v>
      </c>
      <c r="O73" t="s">
        <v>20</v>
      </c>
      <c r="P73" t="s">
        <v>21</v>
      </c>
      <c r="Q73" t="s">
        <v>22</v>
      </c>
      <c r="R73">
        <v>99999</v>
      </c>
      <c r="S73" t="s">
        <v>132</v>
      </c>
      <c r="T73" t="s">
        <v>148</v>
      </c>
      <c r="U73" t="s">
        <v>119</v>
      </c>
      <c r="V73" t="s">
        <v>120</v>
      </c>
      <c r="W73" s="2">
        <v>7</v>
      </c>
      <c r="X73">
        <v>76</v>
      </c>
      <c r="Y73" s="2">
        <v>532</v>
      </c>
      <c r="Z73" s="2">
        <v>53.732000000000006</v>
      </c>
      <c r="AA73" s="1">
        <f>DAY(TableauSource[[#This Row],[Date Cdme]])</f>
        <v>4</v>
      </c>
    </row>
    <row r="74" spans="1:27" x14ac:dyDescent="0.25">
      <c r="A74" s="4">
        <v>1082</v>
      </c>
      <c r="B74" s="10">
        <v>44669</v>
      </c>
      <c r="C74" s="4">
        <v>12</v>
      </c>
      <c r="D74" t="s">
        <v>30</v>
      </c>
      <c r="E74" t="s">
        <v>29</v>
      </c>
      <c r="F74" t="s">
        <v>11</v>
      </c>
      <c r="G74" t="s">
        <v>12</v>
      </c>
      <c r="H74">
        <v>99999</v>
      </c>
      <c r="I74" t="s">
        <v>162</v>
      </c>
      <c r="J74" t="s">
        <v>31</v>
      </c>
      <c r="K74" t="s">
        <v>131</v>
      </c>
      <c r="L74" s="7">
        <v>41743</v>
      </c>
      <c r="M74" t="s">
        <v>14</v>
      </c>
      <c r="N74" t="s">
        <v>28</v>
      </c>
      <c r="O74" t="s">
        <v>29</v>
      </c>
      <c r="P74" t="s">
        <v>11</v>
      </c>
      <c r="Q74" t="s">
        <v>12</v>
      </c>
      <c r="R74">
        <v>99999</v>
      </c>
      <c r="S74" t="s">
        <v>132</v>
      </c>
      <c r="T74" t="s">
        <v>148</v>
      </c>
      <c r="U74" t="s">
        <v>32</v>
      </c>
      <c r="V74" t="s">
        <v>16</v>
      </c>
      <c r="W74" s="2">
        <v>18</v>
      </c>
      <c r="X74">
        <v>74</v>
      </c>
      <c r="Y74" s="2">
        <v>1332</v>
      </c>
      <c r="Z74" s="2">
        <v>137.19600000000003</v>
      </c>
      <c r="AA74" s="1">
        <f>DAY(TableauSource[[#This Row],[Date Cdme]])</f>
        <v>18</v>
      </c>
    </row>
    <row r="75" spans="1:27" x14ac:dyDescent="0.25">
      <c r="A75" s="4">
        <v>1083</v>
      </c>
      <c r="B75" s="10">
        <v>44663</v>
      </c>
      <c r="C75" s="4">
        <v>12</v>
      </c>
      <c r="D75" t="s">
        <v>30</v>
      </c>
      <c r="E75" t="s">
        <v>29</v>
      </c>
      <c r="F75" t="s">
        <v>11</v>
      </c>
      <c r="G75" t="s">
        <v>12</v>
      </c>
      <c r="H75">
        <v>99999</v>
      </c>
      <c r="I75" t="s">
        <v>162</v>
      </c>
      <c r="J75" t="s">
        <v>31</v>
      </c>
      <c r="K75" t="s">
        <v>131</v>
      </c>
      <c r="L75" s="7">
        <v>41743</v>
      </c>
      <c r="M75" t="s">
        <v>14</v>
      </c>
      <c r="N75" t="s">
        <v>28</v>
      </c>
      <c r="O75" t="s">
        <v>29</v>
      </c>
      <c r="P75" t="s">
        <v>11</v>
      </c>
      <c r="Q75" t="s">
        <v>12</v>
      </c>
      <c r="R75">
        <v>99999</v>
      </c>
      <c r="S75" t="s">
        <v>132</v>
      </c>
      <c r="T75" t="s">
        <v>148</v>
      </c>
      <c r="U75" t="s">
        <v>33</v>
      </c>
      <c r="V75" t="s">
        <v>16</v>
      </c>
      <c r="W75" s="2">
        <v>46</v>
      </c>
      <c r="X75">
        <v>96</v>
      </c>
      <c r="Y75" s="2">
        <v>4416</v>
      </c>
      <c r="Z75" s="2">
        <v>428.35200000000003</v>
      </c>
      <c r="AA75" s="1">
        <f>DAY(TableauSource[[#This Row],[Date Cdme]])</f>
        <v>12</v>
      </c>
    </row>
    <row r="76" spans="1:27" x14ac:dyDescent="0.25">
      <c r="A76" s="4">
        <v>1084</v>
      </c>
      <c r="B76" s="10">
        <v>44659</v>
      </c>
      <c r="C76" s="4">
        <v>8</v>
      </c>
      <c r="D76" t="s">
        <v>38</v>
      </c>
      <c r="E76" t="s">
        <v>35</v>
      </c>
      <c r="F76" t="s">
        <v>36</v>
      </c>
      <c r="G76" t="s">
        <v>37</v>
      </c>
      <c r="H76">
        <v>99999</v>
      </c>
      <c r="I76" t="s">
        <v>159</v>
      </c>
      <c r="J76" t="s">
        <v>81</v>
      </c>
      <c r="K76" t="s">
        <v>130</v>
      </c>
      <c r="L76" s="7">
        <v>41739</v>
      </c>
      <c r="M76" t="s">
        <v>40</v>
      </c>
      <c r="N76" t="s">
        <v>34</v>
      </c>
      <c r="O76" t="s">
        <v>35</v>
      </c>
      <c r="P76" t="s">
        <v>36</v>
      </c>
      <c r="Q76" t="s">
        <v>37</v>
      </c>
      <c r="R76">
        <v>99999</v>
      </c>
      <c r="S76" t="s">
        <v>132</v>
      </c>
      <c r="T76" t="s">
        <v>148</v>
      </c>
      <c r="U76" t="s">
        <v>41</v>
      </c>
      <c r="V76" t="s">
        <v>42</v>
      </c>
      <c r="W76" s="2">
        <v>9.1999999999999993</v>
      </c>
      <c r="X76">
        <v>12</v>
      </c>
      <c r="Y76" s="2">
        <v>110.39999999999999</v>
      </c>
      <c r="Z76" s="2">
        <v>11.3712</v>
      </c>
      <c r="AA76" s="1">
        <f>DAY(TableauSource[[#This Row],[Date Cdme]])</f>
        <v>8</v>
      </c>
    </row>
    <row r="77" spans="1:27" x14ac:dyDescent="0.25">
      <c r="A77" s="4">
        <v>1270</v>
      </c>
      <c r="B77" s="10">
        <v>44808</v>
      </c>
      <c r="C77" s="4">
        <v>4</v>
      </c>
      <c r="D77" t="s">
        <v>23</v>
      </c>
      <c r="E77" t="s">
        <v>20</v>
      </c>
      <c r="F77" t="s">
        <v>21</v>
      </c>
      <c r="G77" t="s">
        <v>22</v>
      </c>
      <c r="H77">
        <v>99999</v>
      </c>
      <c r="I77" t="s">
        <v>158</v>
      </c>
      <c r="J77" t="s">
        <v>117</v>
      </c>
      <c r="K77" t="s">
        <v>129</v>
      </c>
      <c r="L77" s="7">
        <v>41888</v>
      </c>
      <c r="M77" t="s">
        <v>25</v>
      </c>
      <c r="N77" t="s">
        <v>19</v>
      </c>
      <c r="O77" t="s">
        <v>20</v>
      </c>
      <c r="P77" t="s">
        <v>21</v>
      </c>
      <c r="Q77" t="s">
        <v>22</v>
      </c>
      <c r="R77">
        <v>99999</v>
      </c>
      <c r="S77" t="s">
        <v>132</v>
      </c>
      <c r="T77" t="s">
        <v>148</v>
      </c>
      <c r="U77" t="s">
        <v>118</v>
      </c>
      <c r="V77" t="s">
        <v>83</v>
      </c>
      <c r="W77" s="2">
        <v>81</v>
      </c>
      <c r="X77">
        <v>54</v>
      </c>
      <c r="Y77" s="2">
        <v>4374</v>
      </c>
      <c r="Z77" s="2">
        <v>437.40000000000003</v>
      </c>
      <c r="AA77" s="1">
        <f>DAY(TableauSource[[#This Row],[Date Cdme]])</f>
        <v>4</v>
      </c>
    </row>
    <row r="78" spans="1:27" x14ac:dyDescent="0.25">
      <c r="A78" s="4">
        <v>1086</v>
      </c>
      <c r="B78" s="10">
        <v>44680</v>
      </c>
      <c r="C78" s="4">
        <v>29</v>
      </c>
      <c r="D78" t="s">
        <v>47</v>
      </c>
      <c r="E78" t="s">
        <v>44</v>
      </c>
      <c r="F78" t="s">
        <v>45</v>
      </c>
      <c r="G78" t="s">
        <v>46</v>
      </c>
      <c r="H78">
        <v>99999</v>
      </c>
      <c r="I78" t="s">
        <v>156</v>
      </c>
      <c r="J78" t="s">
        <v>24</v>
      </c>
      <c r="K78" t="s">
        <v>128</v>
      </c>
      <c r="L78" s="7">
        <v>41760</v>
      </c>
      <c r="M78" t="s">
        <v>14</v>
      </c>
      <c r="N78" t="s">
        <v>43</v>
      </c>
      <c r="O78" t="s">
        <v>44</v>
      </c>
      <c r="P78" t="s">
        <v>45</v>
      </c>
      <c r="Q78" t="s">
        <v>46</v>
      </c>
      <c r="R78">
        <v>99999</v>
      </c>
      <c r="S78" t="s">
        <v>132</v>
      </c>
      <c r="T78" t="s">
        <v>147</v>
      </c>
      <c r="U78" t="s">
        <v>48</v>
      </c>
      <c r="V78" t="s">
        <v>49</v>
      </c>
      <c r="W78" s="2">
        <v>12.75</v>
      </c>
      <c r="X78">
        <v>35</v>
      </c>
      <c r="Y78" s="2">
        <v>446.25</v>
      </c>
      <c r="Z78" s="2">
        <v>45.963750000000005</v>
      </c>
      <c r="AA78" s="1">
        <f>DAY(TableauSource[[#This Row],[Date Cdme]])</f>
        <v>29</v>
      </c>
    </row>
    <row r="79" spans="1:27" x14ac:dyDescent="0.25">
      <c r="A79" s="4">
        <v>1087</v>
      </c>
      <c r="B79" s="10">
        <v>44654</v>
      </c>
      <c r="C79" s="4">
        <v>3</v>
      </c>
      <c r="D79" t="s">
        <v>54</v>
      </c>
      <c r="E79" t="s">
        <v>51</v>
      </c>
      <c r="F79" t="s">
        <v>52</v>
      </c>
      <c r="G79" t="s">
        <v>53</v>
      </c>
      <c r="H79">
        <v>99999</v>
      </c>
      <c r="I79" t="s">
        <v>161</v>
      </c>
      <c r="J79" t="s">
        <v>31</v>
      </c>
      <c r="K79" t="s">
        <v>128</v>
      </c>
      <c r="L79" s="7">
        <v>41734</v>
      </c>
      <c r="M79" t="s">
        <v>14</v>
      </c>
      <c r="N79" t="s">
        <v>50</v>
      </c>
      <c r="O79" t="s">
        <v>51</v>
      </c>
      <c r="P79" t="s">
        <v>52</v>
      </c>
      <c r="Q79" t="s">
        <v>53</v>
      </c>
      <c r="R79">
        <v>99999</v>
      </c>
      <c r="S79" t="s">
        <v>132</v>
      </c>
      <c r="T79" t="s">
        <v>149</v>
      </c>
      <c r="U79" t="s">
        <v>55</v>
      </c>
      <c r="V79" t="s">
        <v>56</v>
      </c>
      <c r="W79" s="2">
        <v>9.65</v>
      </c>
      <c r="X79">
        <v>95</v>
      </c>
      <c r="Y79" s="2">
        <v>916.75</v>
      </c>
      <c r="Z79" s="2">
        <v>91.675000000000011</v>
      </c>
      <c r="AA79" s="1">
        <f>DAY(TableauSource[[#This Row],[Date Cdme]])</f>
        <v>3</v>
      </c>
    </row>
    <row r="80" spans="1:27" x14ac:dyDescent="0.25">
      <c r="A80" s="4">
        <v>1088</v>
      </c>
      <c r="B80" s="10">
        <v>44657</v>
      </c>
      <c r="C80" s="4">
        <v>6</v>
      </c>
      <c r="D80" t="s">
        <v>61</v>
      </c>
      <c r="E80" t="s">
        <v>58</v>
      </c>
      <c r="F80" t="s">
        <v>59</v>
      </c>
      <c r="G80" t="s">
        <v>60</v>
      </c>
      <c r="H80">
        <v>99999</v>
      </c>
      <c r="I80" t="s">
        <v>165</v>
      </c>
      <c r="J80" t="s">
        <v>39</v>
      </c>
      <c r="K80" t="s">
        <v>130</v>
      </c>
      <c r="L80" s="7">
        <v>41737</v>
      </c>
      <c r="M80" t="s">
        <v>14</v>
      </c>
      <c r="N80" t="s">
        <v>57</v>
      </c>
      <c r="O80" t="s">
        <v>58</v>
      </c>
      <c r="P80" t="s">
        <v>59</v>
      </c>
      <c r="Q80" t="s">
        <v>60</v>
      </c>
      <c r="R80">
        <v>99999</v>
      </c>
      <c r="S80" t="s">
        <v>132</v>
      </c>
      <c r="T80" t="s">
        <v>148</v>
      </c>
      <c r="U80" t="s">
        <v>63</v>
      </c>
      <c r="V80" t="s">
        <v>64</v>
      </c>
      <c r="W80" s="2">
        <v>40</v>
      </c>
      <c r="X80">
        <v>17</v>
      </c>
      <c r="Y80" s="2">
        <v>680</v>
      </c>
      <c r="Z80" s="2">
        <v>68.680000000000007</v>
      </c>
      <c r="AA80" s="1">
        <f>DAY(TableauSource[[#This Row],[Date Cdme]])</f>
        <v>6</v>
      </c>
    </row>
    <row r="81" spans="1:27" x14ac:dyDescent="0.25">
      <c r="A81" s="4">
        <v>1190</v>
      </c>
      <c r="B81" s="10">
        <v>44770</v>
      </c>
      <c r="C81" s="4">
        <v>28</v>
      </c>
      <c r="D81" t="s">
        <v>69</v>
      </c>
      <c r="E81" t="s">
        <v>66</v>
      </c>
      <c r="F81" t="s">
        <v>67</v>
      </c>
      <c r="G81" t="s">
        <v>68</v>
      </c>
      <c r="H81">
        <v>99999</v>
      </c>
      <c r="I81" t="s">
        <v>153</v>
      </c>
      <c r="J81" t="s">
        <v>126</v>
      </c>
      <c r="K81" t="s">
        <v>131</v>
      </c>
      <c r="L81" s="7">
        <v>41850</v>
      </c>
      <c r="M81" t="s">
        <v>40</v>
      </c>
      <c r="N81" t="s">
        <v>65</v>
      </c>
      <c r="O81" t="s">
        <v>66</v>
      </c>
      <c r="P81" t="s">
        <v>67</v>
      </c>
      <c r="Q81" t="s">
        <v>68</v>
      </c>
      <c r="R81">
        <v>99999</v>
      </c>
      <c r="S81" t="s">
        <v>132</v>
      </c>
      <c r="T81" t="s">
        <v>148</v>
      </c>
      <c r="U81" t="s">
        <v>96</v>
      </c>
      <c r="V81" t="s">
        <v>97</v>
      </c>
      <c r="W81" s="2">
        <v>18.399999999999999</v>
      </c>
      <c r="X81">
        <v>47</v>
      </c>
      <c r="Y81" s="2">
        <v>864.8</v>
      </c>
      <c r="Z81" s="2">
        <v>90.804000000000002</v>
      </c>
      <c r="AA81" s="1">
        <f>DAY(TableauSource[[#This Row],[Date Cdme]])</f>
        <v>28</v>
      </c>
    </row>
    <row r="82" spans="1:27" x14ac:dyDescent="0.25">
      <c r="A82" s="4">
        <v>1090</v>
      </c>
      <c r="B82" s="10">
        <v>44659</v>
      </c>
      <c r="C82" s="4">
        <v>8</v>
      </c>
      <c r="D82" t="s">
        <v>38</v>
      </c>
      <c r="E82" t="s">
        <v>35</v>
      </c>
      <c r="F82" t="s">
        <v>36</v>
      </c>
      <c r="G82" t="s">
        <v>37</v>
      </c>
      <c r="H82">
        <v>99999</v>
      </c>
      <c r="I82" t="s">
        <v>159</v>
      </c>
      <c r="J82" t="s">
        <v>81</v>
      </c>
      <c r="K82" t="s">
        <v>130</v>
      </c>
      <c r="L82" s="7">
        <v>41739</v>
      </c>
      <c r="M82" t="s">
        <v>40</v>
      </c>
      <c r="N82" t="s">
        <v>34</v>
      </c>
      <c r="O82" t="s">
        <v>35</v>
      </c>
      <c r="P82" t="s">
        <v>36</v>
      </c>
      <c r="Q82" t="s">
        <v>37</v>
      </c>
      <c r="R82">
        <v>99999</v>
      </c>
      <c r="S82" t="s">
        <v>132</v>
      </c>
      <c r="T82" t="s">
        <v>147</v>
      </c>
      <c r="U82" t="s">
        <v>48</v>
      </c>
      <c r="V82" t="s">
        <v>49</v>
      </c>
      <c r="W82" s="2">
        <v>12.75</v>
      </c>
      <c r="X82">
        <v>83</v>
      </c>
      <c r="Y82" s="2">
        <v>1058.25</v>
      </c>
      <c r="Z82" s="2">
        <v>102.65025</v>
      </c>
      <c r="AA82" s="1">
        <f>DAY(TableauSource[[#This Row],[Date Cdme]])</f>
        <v>8</v>
      </c>
    </row>
    <row r="83" spans="1:27" x14ac:dyDescent="0.25">
      <c r="A83" s="4">
        <v>1271</v>
      </c>
      <c r="B83" s="10">
        <v>44808</v>
      </c>
      <c r="C83" s="4">
        <v>4</v>
      </c>
      <c r="D83" t="s">
        <v>23</v>
      </c>
      <c r="E83" t="s">
        <v>20</v>
      </c>
      <c r="F83" t="s">
        <v>21</v>
      </c>
      <c r="G83" t="s">
        <v>22</v>
      </c>
      <c r="H83">
        <v>99999</v>
      </c>
      <c r="I83" t="s">
        <v>158</v>
      </c>
      <c r="J83" t="s">
        <v>117</v>
      </c>
      <c r="K83" t="s">
        <v>129</v>
      </c>
      <c r="L83" s="7">
        <v>41888</v>
      </c>
      <c r="M83" t="s">
        <v>25</v>
      </c>
      <c r="N83" t="s">
        <v>19</v>
      </c>
      <c r="O83" t="s">
        <v>20</v>
      </c>
      <c r="P83" t="s">
        <v>21</v>
      </c>
      <c r="Q83" t="s">
        <v>22</v>
      </c>
      <c r="R83">
        <v>99999</v>
      </c>
      <c r="S83" t="s">
        <v>132</v>
      </c>
      <c r="T83" t="s">
        <v>148</v>
      </c>
      <c r="U83" t="s">
        <v>119</v>
      </c>
      <c r="V83" t="s">
        <v>120</v>
      </c>
      <c r="W83" s="2">
        <v>7</v>
      </c>
      <c r="X83">
        <v>39</v>
      </c>
      <c r="Y83" s="2">
        <v>273</v>
      </c>
      <c r="Z83" s="2">
        <v>27.3</v>
      </c>
      <c r="AA83" s="1">
        <f>DAY(TableauSource[[#This Row],[Date Cdme]])</f>
        <v>4</v>
      </c>
    </row>
    <row r="84" spans="1:27" x14ac:dyDescent="0.25">
      <c r="A84" s="4">
        <v>1092</v>
      </c>
      <c r="B84" s="10">
        <v>44658</v>
      </c>
      <c r="C84" s="4">
        <v>7</v>
      </c>
      <c r="D84" t="s">
        <v>80</v>
      </c>
      <c r="E84" t="s">
        <v>77</v>
      </c>
      <c r="F84" t="s">
        <v>78</v>
      </c>
      <c r="G84" t="s">
        <v>79</v>
      </c>
      <c r="H84">
        <v>99999</v>
      </c>
      <c r="I84" t="s">
        <v>160</v>
      </c>
      <c r="J84" t="s">
        <v>81</v>
      </c>
      <c r="K84" t="s">
        <v>130</v>
      </c>
      <c r="L84" s="7"/>
      <c r="N84" t="s">
        <v>76</v>
      </c>
      <c r="O84" t="s">
        <v>77</v>
      </c>
      <c r="P84" t="s">
        <v>78</v>
      </c>
      <c r="Q84" t="s">
        <v>79</v>
      </c>
      <c r="R84">
        <v>99999</v>
      </c>
      <c r="S84" t="s">
        <v>132</v>
      </c>
      <c r="U84" t="s">
        <v>33</v>
      </c>
      <c r="V84" t="s">
        <v>16</v>
      </c>
      <c r="W84" s="2">
        <v>46</v>
      </c>
      <c r="X84">
        <v>59</v>
      </c>
      <c r="Y84" s="2">
        <v>2714</v>
      </c>
      <c r="Z84" s="2">
        <v>284.97000000000003</v>
      </c>
      <c r="AA84" s="1">
        <f>DAY(TableauSource[[#This Row],[Date Cdme]])</f>
        <v>7</v>
      </c>
    </row>
    <row r="85" spans="1:27" x14ac:dyDescent="0.25">
      <c r="A85" s="4">
        <v>1309</v>
      </c>
      <c r="B85" s="10">
        <v>44838</v>
      </c>
      <c r="C85" s="4">
        <v>4</v>
      </c>
      <c r="D85" t="s">
        <v>23</v>
      </c>
      <c r="E85" t="s">
        <v>20</v>
      </c>
      <c r="F85" t="s">
        <v>21</v>
      </c>
      <c r="G85" t="s">
        <v>22</v>
      </c>
      <c r="H85">
        <v>99999</v>
      </c>
      <c r="I85" t="s">
        <v>158</v>
      </c>
      <c r="J85" t="s">
        <v>117</v>
      </c>
      <c r="K85" t="s">
        <v>129</v>
      </c>
      <c r="L85" s="7">
        <v>41918</v>
      </c>
      <c r="M85" t="s">
        <v>25</v>
      </c>
      <c r="N85" t="s">
        <v>19</v>
      </c>
      <c r="O85" t="s">
        <v>20</v>
      </c>
      <c r="P85" t="s">
        <v>21</v>
      </c>
      <c r="Q85" t="s">
        <v>22</v>
      </c>
      <c r="R85">
        <v>99999</v>
      </c>
      <c r="S85" t="s">
        <v>132</v>
      </c>
      <c r="T85" t="s">
        <v>148</v>
      </c>
      <c r="U85" t="s">
        <v>118</v>
      </c>
      <c r="V85" t="s">
        <v>83</v>
      </c>
      <c r="W85" s="2">
        <v>81</v>
      </c>
      <c r="X85">
        <v>82</v>
      </c>
      <c r="Y85" s="2">
        <v>6642</v>
      </c>
      <c r="Z85" s="2">
        <v>697.41000000000008</v>
      </c>
      <c r="AA85" s="1">
        <f>DAY(TableauSource[[#This Row],[Date Cdme]])</f>
        <v>4</v>
      </c>
    </row>
    <row r="86" spans="1:27" x14ac:dyDescent="0.25">
      <c r="A86" s="4">
        <v>1310</v>
      </c>
      <c r="B86" s="10">
        <v>44862</v>
      </c>
      <c r="C86" s="4">
        <v>4</v>
      </c>
      <c r="D86" t="s">
        <v>23</v>
      </c>
      <c r="E86" t="s">
        <v>20</v>
      </c>
      <c r="F86" t="s">
        <v>21</v>
      </c>
      <c r="G86" t="s">
        <v>22</v>
      </c>
      <c r="H86">
        <v>99999</v>
      </c>
      <c r="I86" t="s">
        <v>158</v>
      </c>
      <c r="J86" t="s">
        <v>117</v>
      </c>
      <c r="K86" t="s">
        <v>129</v>
      </c>
      <c r="L86" s="7">
        <v>41918</v>
      </c>
      <c r="M86" t="s">
        <v>25</v>
      </c>
      <c r="N86" t="s">
        <v>19</v>
      </c>
      <c r="O86" t="s">
        <v>20</v>
      </c>
      <c r="P86" t="s">
        <v>21</v>
      </c>
      <c r="Q86" t="s">
        <v>22</v>
      </c>
      <c r="R86">
        <v>99999</v>
      </c>
      <c r="S86" t="s">
        <v>132</v>
      </c>
      <c r="T86" t="s">
        <v>148</v>
      </c>
      <c r="U86" t="s">
        <v>119</v>
      </c>
      <c r="V86" t="s">
        <v>120</v>
      </c>
      <c r="W86" s="2">
        <v>7</v>
      </c>
      <c r="X86">
        <v>29</v>
      </c>
      <c r="Y86" s="2">
        <v>203</v>
      </c>
      <c r="Z86" s="2">
        <v>20.3</v>
      </c>
      <c r="AA86" s="1">
        <f>DAY(TableauSource[[#This Row],[Date Cdme]])</f>
        <v>28</v>
      </c>
    </row>
    <row r="87" spans="1:27" x14ac:dyDescent="0.25">
      <c r="A87" s="4">
        <v>1350</v>
      </c>
      <c r="B87" s="10">
        <v>44869</v>
      </c>
      <c r="C87" s="4">
        <v>4</v>
      </c>
      <c r="D87" t="s">
        <v>23</v>
      </c>
      <c r="E87" t="s">
        <v>20</v>
      </c>
      <c r="F87" t="s">
        <v>21</v>
      </c>
      <c r="G87" t="s">
        <v>22</v>
      </c>
      <c r="H87">
        <v>99999</v>
      </c>
      <c r="I87" t="s">
        <v>158</v>
      </c>
      <c r="J87" t="s">
        <v>117</v>
      </c>
      <c r="K87" t="s">
        <v>129</v>
      </c>
      <c r="L87" s="7">
        <v>41949</v>
      </c>
      <c r="M87" t="s">
        <v>25</v>
      </c>
      <c r="N87" t="s">
        <v>19</v>
      </c>
      <c r="O87" t="s">
        <v>20</v>
      </c>
      <c r="P87" t="s">
        <v>21</v>
      </c>
      <c r="Q87" t="s">
        <v>22</v>
      </c>
      <c r="R87">
        <v>99999</v>
      </c>
      <c r="S87" t="s">
        <v>132</v>
      </c>
      <c r="T87" t="s">
        <v>148</v>
      </c>
      <c r="U87" t="s">
        <v>118</v>
      </c>
      <c r="V87" t="s">
        <v>83</v>
      </c>
      <c r="W87" s="2">
        <v>81</v>
      </c>
      <c r="X87">
        <v>52</v>
      </c>
      <c r="Y87" s="2">
        <v>4212</v>
      </c>
      <c r="Z87" s="2">
        <v>412.77600000000001</v>
      </c>
      <c r="AA87" s="1">
        <f>DAY(TableauSource[[#This Row],[Date Cdme]])</f>
        <v>4</v>
      </c>
    </row>
    <row r="88" spans="1:27" x14ac:dyDescent="0.25">
      <c r="A88" s="4">
        <v>1219</v>
      </c>
      <c r="B88" s="10">
        <v>44770</v>
      </c>
      <c r="C88" s="4">
        <v>28</v>
      </c>
      <c r="D88" t="s">
        <v>69</v>
      </c>
      <c r="E88" t="s">
        <v>66</v>
      </c>
      <c r="F88" t="s">
        <v>67</v>
      </c>
      <c r="G88" t="s">
        <v>68</v>
      </c>
      <c r="H88">
        <v>99999</v>
      </c>
      <c r="I88" t="s">
        <v>153</v>
      </c>
      <c r="J88" t="s">
        <v>126</v>
      </c>
      <c r="K88" t="s">
        <v>131</v>
      </c>
      <c r="L88" s="7">
        <v>41850</v>
      </c>
      <c r="M88" t="s">
        <v>40</v>
      </c>
      <c r="N88" t="s">
        <v>65</v>
      </c>
      <c r="O88" t="s">
        <v>66</v>
      </c>
      <c r="P88" t="s">
        <v>67</v>
      </c>
      <c r="Q88" t="s">
        <v>68</v>
      </c>
      <c r="R88">
        <v>99999</v>
      </c>
      <c r="S88" t="s">
        <v>132</v>
      </c>
      <c r="T88" t="s">
        <v>148</v>
      </c>
      <c r="U88" t="s">
        <v>33</v>
      </c>
      <c r="V88" t="s">
        <v>16</v>
      </c>
      <c r="W88" s="2">
        <v>46</v>
      </c>
      <c r="X88">
        <v>24</v>
      </c>
      <c r="Y88" s="2">
        <v>1104</v>
      </c>
      <c r="Z88" s="2">
        <v>105.98399999999999</v>
      </c>
      <c r="AA88" s="1">
        <f>DAY(TableauSource[[#This Row],[Date Cdme]])</f>
        <v>28</v>
      </c>
    </row>
    <row r="89" spans="1:27" x14ac:dyDescent="0.25">
      <c r="A89" s="4">
        <v>1222</v>
      </c>
      <c r="B89" s="10">
        <v>44801</v>
      </c>
      <c r="C89" s="4">
        <v>28</v>
      </c>
      <c r="D89" t="s">
        <v>69</v>
      </c>
      <c r="E89" t="s">
        <v>66</v>
      </c>
      <c r="F89" t="s">
        <v>67</v>
      </c>
      <c r="G89" t="s">
        <v>68</v>
      </c>
      <c r="H89">
        <v>99999</v>
      </c>
      <c r="I89" t="s">
        <v>153</v>
      </c>
      <c r="J89" t="s">
        <v>126</v>
      </c>
      <c r="K89" t="s">
        <v>131</v>
      </c>
      <c r="L89" s="7">
        <v>41881</v>
      </c>
      <c r="M89" t="s">
        <v>40</v>
      </c>
      <c r="N89" t="s">
        <v>65</v>
      </c>
      <c r="O89" t="s">
        <v>66</v>
      </c>
      <c r="P89" t="s">
        <v>67</v>
      </c>
      <c r="Q89" t="s">
        <v>68</v>
      </c>
      <c r="R89">
        <v>99999</v>
      </c>
      <c r="S89" t="s">
        <v>132</v>
      </c>
      <c r="T89" t="s">
        <v>147</v>
      </c>
      <c r="U89" t="s">
        <v>33</v>
      </c>
      <c r="V89" t="s">
        <v>16</v>
      </c>
      <c r="W89" s="2">
        <v>46</v>
      </c>
      <c r="X89">
        <v>28</v>
      </c>
      <c r="Y89" s="2">
        <v>1288</v>
      </c>
      <c r="Z89" s="2">
        <v>133.95200000000003</v>
      </c>
      <c r="AA89" s="1">
        <f>DAY(TableauSource[[#This Row],[Date Cdme]])</f>
        <v>28</v>
      </c>
    </row>
    <row r="90" spans="1:27" x14ac:dyDescent="0.25">
      <c r="A90" s="4">
        <v>1098</v>
      </c>
      <c r="B90" s="10">
        <v>44652</v>
      </c>
      <c r="C90" s="4">
        <v>1</v>
      </c>
      <c r="D90" t="s">
        <v>95</v>
      </c>
      <c r="E90" t="s">
        <v>92</v>
      </c>
      <c r="F90" t="s">
        <v>93</v>
      </c>
      <c r="G90" t="s">
        <v>94</v>
      </c>
      <c r="H90">
        <v>99999</v>
      </c>
      <c r="I90" t="s">
        <v>160</v>
      </c>
      <c r="J90" t="s">
        <v>81</v>
      </c>
      <c r="K90" t="s">
        <v>130</v>
      </c>
      <c r="L90" s="7"/>
      <c r="N90" t="s">
        <v>91</v>
      </c>
      <c r="O90" t="s">
        <v>92</v>
      </c>
      <c r="P90" t="s">
        <v>93</v>
      </c>
      <c r="Q90" t="s">
        <v>94</v>
      </c>
      <c r="R90">
        <v>99999</v>
      </c>
      <c r="S90" t="s">
        <v>132</v>
      </c>
      <c r="U90" t="s">
        <v>32</v>
      </c>
      <c r="V90" t="s">
        <v>16</v>
      </c>
      <c r="W90" s="2">
        <v>18</v>
      </c>
      <c r="X90">
        <v>55</v>
      </c>
      <c r="Y90" s="2">
        <v>990</v>
      </c>
      <c r="Z90" s="2">
        <v>97.02</v>
      </c>
      <c r="AA90" s="1">
        <f>DAY(TableauSource[[#This Row],[Date Cdme]])</f>
        <v>1</v>
      </c>
    </row>
    <row r="91" spans="1:27" x14ac:dyDescent="0.25">
      <c r="A91" s="4">
        <v>1099</v>
      </c>
      <c r="B91" s="10">
        <v>44710</v>
      </c>
      <c r="C91" s="4">
        <v>29</v>
      </c>
      <c r="D91" t="s">
        <v>47</v>
      </c>
      <c r="E91" t="s">
        <v>44</v>
      </c>
      <c r="F91" t="s">
        <v>45</v>
      </c>
      <c r="G91" t="s">
        <v>46</v>
      </c>
      <c r="H91">
        <v>99999</v>
      </c>
      <c r="I91" t="s">
        <v>156</v>
      </c>
      <c r="J91" t="s">
        <v>24</v>
      </c>
      <c r="K91" t="s">
        <v>128</v>
      </c>
      <c r="L91" s="7">
        <v>41790</v>
      </c>
      <c r="M91" t="s">
        <v>14</v>
      </c>
      <c r="N91" t="s">
        <v>43</v>
      </c>
      <c r="O91" t="s">
        <v>44</v>
      </c>
      <c r="P91" t="s">
        <v>45</v>
      </c>
      <c r="Q91" t="s">
        <v>46</v>
      </c>
      <c r="R91">
        <v>99999</v>
      </c>
      <c r="S91" t="s">
        <v>132</v>
      </c>
      <c r="T91" t="s">
        <v>147</v>
      </c>
      <c r="U91" t="s">
        <v>48</v>
      </c>
      <c r="V91" t="s">
        <v>49</v>
      </c>
      <c r="W91" s="2">
        <v>12.75</v>
      </c>
      <c r="X91">
        <v>14</v>
      </c>
      <c r="Y91" s="2">
        <v>178.5</v>
      </c>
      <c r="Z91" s="2">
        <v>16.9575</v>
      </c>
      <c r="AA91" s="1">
        <f>DAY(TableauSource[[#This Row],[Date Cdme]])</f>
        <v>29</v>
      </c>
    </row>
    <row r="92" spans="1:27" x14ac:dyDescent="0.25">
      <c r="A92" s="4">
        <v>1100</v>
      </c>
      <c r="B92" s="10">
        <v>44684</v>
      </c>
      <c r="C92" s="4">
        <v>3</v>
      </c>
      <c r="D92" t="s">
        <v>54</v>
      </c>
      <c r="E92" t="s">
        <v>51</v>
      </c>
      <c r="F92" t="s">
        <v>52</v>
      </c>
      <c r="G92" t="s">
        <v>53</v>
      </c>
      <c r="H92">
        <v>99999</v>
      </c>
      <c r="I92" t="s">
        <v>161</v>
      </c>
      <c r="J92" t="s">
        <v>31</v>
      </c>
      <c r="K92" t="s">
        <v>128</v>
      </c>
      <c r="L92" s="7">
        <v>41764</v>
      </c>
      <c r="M92" t="s">
        <v>14</v>
      </c>
      <c r="N92" t="s">
        <v>50</v>
      </c>
      <c r="O92" t="s">
        <v>51</v>
      </c>
      <c r="P92" t="s">
        <v>52</v>
      </c>
      <c r="Q92" t="s">
        <v>53</v>
      </c>
      <c r="R92">
        <v>99999</v>
      </c>
      <c r="S92" t="s">
        <v>132</v>
      </c>
      <c r="T92" t="s">
        <v>149</v>
      </c>
      <c r="U92" t="s">
        <v>55</v>
      </c>
      <c r="V92" t="s">
        <v>56</v>
      </c>
      <c r="W92" s="2">
        <v>9.65</v>
      </c>
      <c r="X92">
        <v>43</v>
      </c>
      <c r="Y92" s="2">
        <v>414.95</v>
      </c>
      <c r="Z92" s="2">
        <v>42.324900000000007</v>
      </c>
      <c r="AA92" s="1">
        <f>DAY(TableauSource[[#This Row],[Date Cdme]])</f>
        <v>3</v>
      </c>
    </row>
    <row r="93" spans="1:27" x14ac:dyDescent="0.25">
      <c r="A93" s="4">
        <v>1101</v>
      </c>
      <c r="B93" s="10">
        <v>44687</v>
      </c>
      <c r="C93" s="4">
        <v>6</v>
      </c>
      <c r="D93" t="s">
        <v>61</v>
      </c>
      <c r="E93" t="s">
        <v>58</v>
      </c>
      <c r="F93" t="s">
        <v>59</v>
      </c>
      <c r="G93" t="s">
        <v>60</v>
      </c>
      <c r="H93">
        <v>99999</v>
      </c>
      <c r="I93" t="s">
        <v>165</v>
      </c>
      <c r="J93" t="s">
        <v>39</v>
      </c>
      <c r="K93" t="s">
        <v>130</v>
      </c>
      <c r="L93" s="7">
        <v>41767</v>
      </c>
      <c r="M93" t="s">
        <v>14</v>
      </c>
      <c r="N93" t="s">
        <v>57</v>
      </c>
      <c r="O93" t="s">
        <v>58</v>
      </c>
      <c r="P93" t="s">
        <v>59</v>
      </c>
      <c r="Q93" t="s">
        <v>60</v>
      </c>
      <c r="R93">
        <v>99999</v>
      </c>
      <c r="S93" t="s">
        <v>132</v>
      </c>
      <c r="T93" t="s">
        <v>148</v>
      </c>
      <c r="U93" t="s">
        <v>63</v>
      </c>
      <c r="V93" t="s">
        <v>64</v>
      </c>
      <c r="W93" s="2">
        <v>40</v>
      </c>
      <c r="X93">
        <v>63</v>
      </c>
      <c r="Y93" s="2">
        <v>2520</v>
      </c>
      <c r="Z93" s="2">
        <v>254.52</v>
      </c>
      <c r="AA93" s="1">
        <f>DAY(TableauSource[[#This Row],[Date Cdme]])</f>
        <v>6</v>
      </c>
    </row>
    <row r="94" spans="1:27" x14ac:dyDescent="0.25">
      <c r="A94" s="4">
        <v>1234</v>
      </c>
      <c r="B94" s="10">
        <v>44801</v>
      </c>
      <c r="C94" s="4">
        <v>28</v>
      </c>
      <c r="D94" t="s">
        <v>69</v>
      </c>
      <c r="E94" t="s">
        <v>66</v>
      </c>
      <c r="F94" t="s">
        <v>67</v>
      </c>
      <c r="G94" t="s">
        <v>68</v>
      </c>
      <c r="H94">
        <v>99999</v>
      </c>
      <c r="I94" t="s">
        <v>153</v>
      </c>
      <c r="J94" t="s">
        <v>126</v>
      </c>
      <c r="K94" t="s">
        <v>131</v>
      </c>
      <c r="L94" s="7">
        <v>41881</v>
      </c>
      <c r="M94" t="s">
        <v>40</v>
      </c>
      <c r="N94" t="s">
        <v>65</v>
      </c>
      <c r="O94" t="s">
        <v>66</v>
      </c>
      <c r="P94" t="s">
        <v>67</v>
      </c>
      <c r="Q94" t="s">
        <v>68</v>
      </c>
      <c r="R94">
        <v>99999</v>
      </c>
      <c r="S94" t="s">
        <v>132</v>
      </c>
      <c r="T94" t="s">
        <v>148</v>
      </c>
      <c r="U94" t="s">
        <v>55</v>
      </c>
      <c r="V94" t="s">
        <v>56</v>
      </c>
      <c r="W94" s="2">
        <v>9.65</v>
      </c>
      <c r="X94">
        <v>97</v>
      </c>
      <c r="Y94" s="2">
        <v>936.05000000000007</v>
      </c>
      <c r="Z94" s="2">
        <v>95.477100000000021</v>
      </c>
      <c r="AA94" s="1">
        <f>DAY(TableauSource[[#This Row],[Date Cdme]])</f>
        <v>28</v>
      </c>
    </row>
    <row r="95" spans="1:27" x14ac:dyDescent="0.25">
      <c r="A95" s="4">
        <v>1103</v>
      </c>
      <c r="B95" s="10">
        <v>44689</v>
      </c>
      <c r="C95" s="4">
        <v>8</v>
      </c>
      <c r="D95" t="s">
        <v>38</v>
      </c>
      <c r="E95" t="s">
        <v>35</v>
      </c>
      <c r="F95" t="s">
        <v>36</v>
      </c>
      <c r="G95" t="s">
        <v>37</v>
      </c>
      <c r="H95">
        <v>99999</v>
      </c>
      <c r="I95" t="s">
        <v>159</v>
      </c>
      <c r="J95" t="s">
        <v>81</v>
      </c>
      <c r="K95" t="s">
        <v>130</v>
      </c>
      <c r="L95" s="7">
        <v>41769</v>
      </c>
      <c r="M95" t="s">
        <v>40</v>
      </c>
      <c r="N95" t="s">
        <v>34</v>
      </c>
      <c r="O95" t="s">
        <v>35</v>
      </c>
      <c r="P95" t="s">
        <v>36</v>
      </c>
      <c r="Q95" t="s">
        <v>37</v>
      </c>
      <c r="R95">
        <v>99999</v>
      </c>
      <c r="S95" t="s">
        <v>132</v>
      </c>
      <c r="T95" t="s">
        <v>147</v>
      </c>
      <c r="U95" t="s">
        <v>48</v>
      </c>
      <c r="V95" t="s">
        <v>49</v>
      </c>
      <c r="W95" s="2">
        <v>12.75</v>
      </c>
      <c r="X95">
        <v>41</v>
      </c>
      <c r="Y95" s="2">
        <v>522.75</v>
      </c>
      <c r="Z95" s="2">
        <v>54.366000000000007</v>
      </c>
      <c r="AA95" s="1">
        <f>DAY(TableauSource[[#This Row],[Date Cdme]])</f>
        <v>8</v>
      </c>
    </row>
    <row r="96" spans="1:27" x14ac:dyDescent="0.25">
      <c r="A96" s="4">
        <v>1351</v>
      </c>
      <c r="B96" s="10">
        <v>44869</v>
      </c>
      <c r="C96" s="4">
        <v>4</v>
      </c>
      <c r="D96" t="s">
        <v>23</v>
      </c>
      <c r="E96" t="s">
        <v>20</v>
      </c>
      <c r="F96" t="s">
        <v>21</v>
      </c>
      <c r="G96" t="s">
        <v>22</v>
      </c>
      <c r="H96">
        <v>99999</v>
      </c>
      <c r="I96" t="s">
        <v>158</v>
      </c>
      <c r="J96" t="s">
        <v>117</v>
      </c>
      <c r="K96" t="s">
        <v>129</v>
      </c>
      <c r="L96" s="7">
        <v>41949</v>
      </c>
      <c r="M96" t="s">
        <v>25</v>
      </c>
      <c r="N96" t="s">
        <v>19</v>
      </c>
      <c r="O96" t="s">
        <v>20</v>
      </c>
      <c r="P96" t="s">
        <v>21</v>
      </c>
      <c r="Q96" t="s">
        <v>22</v>
      </c>
      <c r="R96">
        <v>99999</v>
      </c>
      <c r="S96" t="s">
        <v>132</v>
      </c>
      <c r="T96" t="s">
        <v>148</v>
      </c>
      <c r="U96" t="s">
        <v>119</v>
      </c>
      <c r="V96" t="s">
        <v>120</v>
      </c>
      <c r="W96" s="2">
        <v>7</v>
      </c>
      <c r="X96">
        <v>37</v>
      </c>
      <c r="Y96" s="2">
        <v>259</v>
      </c>
      <c r="Z96" s="2">
        <v>25.382000000000001</v>
      </c>
      <c r="AA96" s="1">
        <f>DAY(TableauSource[[#This Row],[Date Cdme]])</f>
        <v>4</v>
      </c>
    </row>
    <row r="97" spans="1:27" x14ac:dyDescent="0.25">
      <c r="A97" s="4">
        <v>1105</v>
      </c>
      <c r="B97" s="10">
        <v>44688</v>
      </c>
      <c r="C97" s="4">
        <v>7</v>
      </c>
      <c r="D97" t="s">
        <v>80</v>
      </c>
      <c r="E97" t="s">
        <v>77</v>
      </c>
      <c r="F97" t="s">
        <v>78</v>
      </c>
      <c r="G97" t="s">
        <v>79</v>
      </c>
      <c r="H97">
        <v>99999</v>
      </c>
      <c r="I97" t="s">
        <v>160</v>
      </c>
      <c r="J97" t="s">
        <v>81</v>
      </c>
      <c r="K97" t="s">
        <v>130</v>
      </c>
      <c r="L97" s="7"/>
      <c r="N97" t="s">
        <v>76</v>
      </c>
      <c r="O97" t="s">
        <v>77</v>
      </c>
      <c r="P97" t="s">
        <v>78</v>
      </c>
      <c r="Q97" t="s">
        <v>79</v>
      </c>
      <c r="R97">
        <v>99999</v>
      </c>
      <c r="S97" t="s">
        <v>132</v>
      </c>
      <c r="U97" t="s">
        <v>33</v>
      </c>
      <c r="V97" t="s">
        <v>16</v>
      </c>
      <c r="W97" s="2">
        <v>46</v>
      </c>
      <c r="X97">
        <v>31</v>
      </c>
      <c r="Y97" s="2">
        <v>1426</v>
      </c>
      <c r="Z97" s="2">
        <v>136.89599999999999</v>
      </c>
      <c r="AA97" s="1">
        <f>DAY(TableauSource[[#This Row],[Date Cdme]])</f>
        <v>7</v>
      </c>
    </row>
    <row r="98" spans="1:27" x14ac:dyDescent="0.25">
      <c r="A98" s="4">
        <v>1370</v>
      </c>
      <c r="B98" s="10">
        <v>44899</v>
      </c>
      <c r="C98" s="4">
        <v>4</v>
      </c>
      <c r="D98" t="s">
        <v>23</v>
      </c>
      <c r="E98" t="s">
        <v>20</v>
      </c>
      <c r="F98" t="s">
        <v>21</v>
      </c>
      <c r="G98" t="s">
        <v>22</v>
      </c>
      <c r="H98">
        <v>99999</v>
      </c>
      <c r="I98" t="s">
        <v>158</v>
      </c>
      <c r="J98" t="s">
        <v>117</v>
      </c>
      <c r="K98" t="s">
        <v>129</v>
      </c>
      <c r="L98" s="7">
        <v>41979</v>
      </c>
      <c r="M98" t="s">
        <v>25</v>
      </c>
      <c r="N98" t="s">
        <v>19</v>
      </c>
      <c r="O98" t="s">
        <v>20</v>
      </c>
      <c r="P98" t="s">
        <v>21</v>
      </c>
      <c r="Q98" t="s">
        <v>22</v>
      </c>
      <c r="R98">
        <v>99999</v>
      </c>
      <c r="S98" t="s">
        <v>132</v>
      </c>
      <c r="T98" t="s">
        <v>148</v>
      </c>
      <c r="U98" t="s">
        <v>26</v>
      </c>
      <c r="V98" t="s">
        <v>18</v>
      </c>
      <c r="W98" s="2">
        <v>30</v>
      </c>
      <c r="X98">
        <v>100</v>
      </c>
      <c r="Y98" s="2">
        <v>3000</v>
      </c>
      <c r="Z98" s="2">
        <v>291</v>
      </c>
      <c r="AA98" s="1">
        <f>DAY(TableauSource[[#This Row],[Date Cdme]])</f>
        <v>4</v>
      </c>
    </row>
    <row r="99" spans="1:27" x14ac:dyDescent="0.25">
      <c r="A99" s="4">
        <v>1371</v>
      </c>
      <c r="B99" s="10">
        <v>44899</v>
      </c>
      <c r="C99" s="4">
        <v>4</v>
      </c>
      <c r="D99" t="s">
        <v>23</v>
      </c>
      <c r="E99" t="s">
        <v>20</v>
      </c>
      <c r="F99" t="s">
        <v>21</v>
      </c>
      <c r="G99" t="s">
        <v>22</v>
      </c>
      <c r="H99">
        <v>99999</v>
      </c>
      <c r="I99" t="s">
        <v>158</v>
      </c>
      <c r="J99" t="s">
        <v>117</v>
      </c>
      <c r="K99" t="s">
        <v>129</v>
      </c>
      <c r="L99" s="7">
        <v>41979</v>
      </c>
      <c r="M99" t="s">
        <v>25</v>
      </c>
      <c r="N99" t="s">
        <v>19</v>
      </c>
      <c r="O99" t="s">
        <v>20</v>
      </c>
      <c r="P99" t="s">
        <v>21</v>
      </c>
      <c r="Q99" t="s">
        <v>22</v>
      </c>
      <c r="R99">
        <v>99999</v>
      </c>
      <c r="S99" t="s">
        <v>132</v>
      </c>
      <c r="T99" t="s">
        <v>148</v>
      </c>
      <c r="U99" t="s">
        <v>27</v>
      </c>
      <c r="V99" t="s">
        <v>18</v>
      </c>
      <c r="W99" s="2">
        <v>53</v>
      </c>
      <c r="X99">
        <v>27</v>
      </c>
      <c r="Y99" s="2">
        <v>1431</v>
      </c>
      <c r="Z99" s="2">
        <v>143.1</v>
      </c>
      <c r="AA99" s="1">
        <f>DAY(TableauSource[[#This Row],[Date Cdme]])</f>
        <v>4</v>
      </c>
    </row>
    <row r="100" spans="1:27" x14ac:dyDescent="0.25">
      <c r="A100" s="4">
        <v>1372</v>
      </c>
      <c r="B100" s="10">
        <v>44899</v>
      </c>
      <c r="C100" s="4">
        <v>4</v>
      </c>
      <c r="D100" t="s">
        <v>23</v>
      </c>
      <c r="E100" t="s">
        <v>20</v>
      </c>
      <c r="F100" t="s">
        <v>21</v>
      </c>
      <c r="G100" t="s">
        <v>22</v>
      </c>
      <c r="H100">
        <v>99999</v>
      </c>
      <c r="I100" t="s">
        <v>158</v>
      </c>
      <c r="J100" t="s">
        <v>117</v>
      </c>
      <c r="K100" t="s">
        <v>129</v>
      </c>
      <c r="L100" s="7">
        <v>41979</v>
      </c>
      <c r="M100" t="s">
        <v>25</v>
      </c>
      <c r="N100" t="s">
        <v>19</v>
      </c>
      <c r="O100" t="s">
        <v>20</v>
      </c>
      <c r="P100" t="s">
        <v>21</v>
      </c>
      <c r="Q100" t="s">
        <v>22</v>
      </c>
      <c r="R100">
        <v>99999</v>
      </c>
      <c r="S100" t="s">
        <v>132</v>
      </c>
      <c r="T100" t="s">
        <v>148</v>
      </c>
      <c r="U100" t="s">
        <v>17</v>
      </c>
      <c r="V100" t="s">
        <v>18</v>
      </c>
      <c r="W100" s="2">
        <v>3.5</v>
      </c>
      <c r="X100">
        <v>70</v>
      </c>
      <c r="Y100" s="2">
        <v>245</v>
      </c>
      <c r="Z100" s="2">
        <v>24.009999999999998</v>
      </c>
      <c r="AA100" s="1">
        <f>DAY(TableauSource[[#This Row],[Date Cdme]])</f>
        <v>4</v>
      </c>
    </row>
    <row r="101" spans="1:27" x14ac:dyDescent="0.25">
      <c r="A101" s="4">
        <v>1235</v>
      </c>
      <c r="B101" s="10">
        <v>44803</v>
      </c>
      <c r="C101" s="4">
        <v>28</v>
      </c>
      <c r="D101" t="s">
        <v>69</v>
      </c>
      <c r="E101" t="s">
        <v>66</v>
      </c>
      <c r="F101" t="s">
        <v>67</v>
      </c>
      <c r="G101" t="s">
        <v>68</v>
      </c>
      <c r="H101">
        <v>99999</v>
      </c>
      <c r="I101" t="s">
        <v>153</v>
      </c>
      <c r="J101" t="s">
        <v>126</v>
      </c>
      <c r="K101" t="s">
        <v>131</v>
      </c>
      <c r="L101" s="7">
        <v>41881</v>
      </c>
      <c r="M101" t="s">
        <v>40</v>
      </c>
      <c r="N101" t="s">
        <v>65</v>
      </c>
      <c r="O101" t="s">
        <v>66</v>
      </c>
      <c r="P101" t="s">
        <v>67</v>
      </c>
      <c r="Q101" t="s">
        <v>68</v>
      </c>
      <c r="R101">
        <v>99999</v>
      </c>
      <c r="S101" t="s">
        <v>132</v>
      </c>
      <c r="T101" t="s">
        <v>148</v>
      </c>
      <c r="U101" t="s">
        <v>96</v>
      </c>
      <c r="V101" t="s">
        <v>97</v>
      </c>
      <c r="W101" s="2">
        <v>18.399999999999999</v>
      </c>
      <c r="X101">
        <v>80</v>
      </c>
      <c r="Y101" s="2">
        <v>1472</v>
      </c>
      <c r="Z101" s="2">
        <v>150.14400000000003</v>
      </c>
      <c r="AA101" s="1">
        <f>DAY(TableauSource[[#This Row],[Date Cdme]])</f>
        <v>30</v>
      </c>
    </row>
    <row r="102" spans="1:27" x14ac:dyDescent="0.25">
      <c r="A102" s="4">
        <v>1256</v>
      </c>
      <c r="B102" s="10">
        <v>44832</v>
      </c>
      <c r="C102" s="4">
        <v>28</v>
      </c>
      <c r="D102" t="s">
        <v>69</v>
      </c>
      <c r="E102" t="s">
        <v>66</v>
      </c>
      <c r="F102" t="s">
        <v>67</v>
      </c>
      <c r="G102" t="s">
        <v>68</v>
      </c>
      <c r="H102">
        <v>99999</v>
      </c>
      <c r="I102" t="s">
        <v>153</v>
      </c>
      <c r="J102" t="s">
        <v>126</v>
      </c>
      <c r="K102" t="s">
        <v>131</v>
      </c>
      <c r="L102" s="7">
        <v>41912</v>
      </c>
      <c r="M102" t="s">
        <v>40</v>
      </c>
      <c r="N102" t="s">
        <v>65</v>
      </c>
      <c r="O102" t="s">
        <v>66</v>
      </c>
      <c r="P102" t="s">
        <v>67</v>
      </c>
      <c r="Q102" t="s">
        <v>68</v>
      </c>
      <c r="R102">
        <v>99999</v>
      </c>
      <c r="S102" t="s">
        <v>132</v>
      </c>
      <c r="T102" t="s">
        <v>148</v>
      </c>
      <c r="U102" t="s">
        <v>55</v>
      </c>
      <c r="V102" t="s">
        <v>56</v>
      </c>
      <c r="W102" s="2">
        <v>9.65</v>
      </c>
      <c r="X102">
        <v>68</v>
      </c>
      <c r="Y102" s="2">
        <v>656.2</v>
      </c>
      <c r="Z102" s="2">
        <v>64.307600000000008</v>
      </c>
      <c r="AA102" s="1">
        <f>DAY(TableauSource[[#This Row],[Date Cdme]])</f>
        <v>28</v>
      </c>
    </row>
    <row r="103" spans="1:27" x14ac:dyDescent="0.25">
      <c r="A103" s="4">
        <v>1111</v>
      </c>
      <c r="B103" s="10">
        <v>44682</v>
      </c>
      <c r="C103" s="4">
        <v>1</v>
      </c>
      <c r="D103" t="s">
        <v>95</v>
      </c>
      <c r="E103" t="s">
        <v>92</v>
      </c>
      <c r="F103" t="s">
        <v>93</v>
      </c>
      <c r="G103" t="s">
        <v>94</v>
      </c>
      <c r="H103">
        <v>99999</v>
      </c>
      <c r="I103" t="s">
        <v>160</v>
      </c>
      <c r="J103" t="s">
        <v>81</v>
      </c>
      <c r="K103" t="s">
        <v>130</v>
      </c>
      <c r="L103" s="7"/>
      <c r="N103" t="s">
        <v>91</v>
      </c>
      <c r="O103" t="s">
        <v>92</v>
      </c>
      <c r="P103" t="s">
        <v>93</v>
      </c>
      <c r="Q103" t="s">
        <v>94</v>
      </c>
      <c r="R103">
        <v>99999</v>
      </c>
      <c r="S103" t="s">
        <v>132</v>
      </c>
      <c r="U103" t="s">
        <v>32</v>
      </c>
      <c r="V103" t="s">
        <v>16</v>
      </c>
      <c r="W103" s="2">
        <v>18</v>
      </c>
      <c r="X103">
        <v>29</v>
      </c>
      <c r="Y103" s="2">
        <v>522</v>
      </c>
      <c r="Z103" s="2">
        <v>52.722000000000001</v>
      </c>
      <c r="AA103" s="1">
        <f>DAY(TableauSource[[#This Row],[Date Cdme]])</f>
        <v>1</v>
      </c>
    </row>
    <row r="104" spans="1:27" x14ac:dyDescent="0.25">
      <c r="A104" s="4">
        <v>1112</v>
      </c>
      <c r="B104" s="10">
        <v>44682</v>
      </c>
      <c r="C104" s="4">
        <v>1</v>
      </c>
      <c r="D104" t="s">
        <v>95</v>
      </c>
      <c r="E104" t="s">
        <v>92</v>
      </c>
      <c r="F104" t="s">
        <v>93</v>
      </c>
      <c r="G104" t="s">
        <v>94</v>
      </c>
      <c r="H104">
        <v>99999</v>
      </c>
      <c r="I104" t="s">
        <v>160</v>
      </c>
      <c r="J104" t="s">
        <v>81</v>
      </c>
      <c r="K104" t="s">
        <v>130</v>
      </c>
      <c r="L104" s="7"/>
      <c r="N104" t="s">
        <v>91</v>
      </c>
      <c r="O104" t="s">
        <v>92</v>
      </c>
      <c r="P104" t="s">
        <v>93</v>
      </c>
      <c r="Q104" t="s">
        <v>94</v>
      </c>
      <c r="R104">
        <v>99999</v>
      </c>
      <c r="S104" t="s">
        <v>132</v>
      </c>
      <c r="U104" t="s">
        <v>33</v>
      </c>
      <c r="V104" t="s">
        <v>16</v>
      </c>
      <c r="W104" s="2">
        <v>46</v>
      </c>
      <c r="X104">
        <v>77</v>
      </c>
      <c r="Y104" s="2">
        <v>3542</v>
      </c>
      <c r="Z104" s="2">
        <v>368.36800000000005</v>
      </c>
      <c r="AA104" s="1">
        <f>DAY(TableauSource[[#This Row],[Date Cdme]])</f>
        <v>1</v>
      </c>
    </row>
    <row r="105" spans="1:27" x14ac:dyDescent="0.25">
      <c r="A105" s="4">
        <v>1113</v>
      </c>
      <c r="B105" s="10">
        <v>44705</v>
      </c>
      <c r="C105" s="4">
        <v>1</v>
      </c>
      <c r="D105" t="s">
        <v>95</v>
      </c>
      <c r="E105" t="s">
        <v>92</v>
      </c>
      <c r="F105" t="s">
        <v>93</v>
      </c>
      <c r="G105" t="s">
        <v>94</v>
      </c>
      <c r="H105">
        <v>99999</v>
      </c>
      <c r="I105" t="s">
        <v>160</v>
      </c>
      <c r="J105" t="s">
        <v>81</v>
      </c>
      <c r="K105" t="s">
        <v>130</v>
      </c>
      <c r="L105" s="7"/>
      <c r="N105" t="s">
        <v>91</v>
      </c>
      <c r="O105" t="s">
        <v>92</v>
      </c>
      <c r="P105" t="s">
        <v>93</v>
      </c>
      <c r="Q105" t="s">
        <v>94</v>
      </c>
      <c r="R105">
        <v>99999</v>
      </c>
      <c r="S105" t="s">
        <v>132</v>
      </c>
      <c r="U105" t="s">
        <v>75</v>
      </c>
      <c r="V105" t="s">
        <v>16</v>
      </c>
      <c r="W105" s="2">
        <v>2.99</v>
      </c>
      <c r="X105">
        <v>73</v>
      </c>
      <c r="Y105" s="2">
        <v>218.27</v>
      </c>
      <c r="Z105" s="2">
        <v>21.827000000000002</v>
      </c>
      <c r="AA105" s="1">
        <f>DAY(TableauSource[[#This Row],[Date Cdme]])</f>
        <v>24</v>
      </c>
    </row>
    <row r="106" spans="1:27" x14ac:dyDescent="0.25">
      <c r="A106" s="4">
        <v>1257</v>
      </c>
      <c r="B106" s="10">
        <v>44832</v>
      </c>
      <c r="C106" s="4">
        <v>28</v>
      </c>
      <c r="D106" t="s">
        <v>69</v>
      </c>
      <c r="E106" t="s">
        <v>66</v>
      </c>
      <c r="F106" t="s">
        <v>67</v>
      </c>
      <c r="G106" t="s">
        <v>68</v>
      </c>
      <c r="H106">
        <v>99999</v>
      </c>
      <c r="I106" t="s">
        <v>153</v>
      </c>
      <c r="J106" t="s">
        <v>126</v>
      </c>
      <c r="K106" t="s">
        <v>131</v>
      </c>
      <c r="L106" s="7">
        <v>41912</v>
      </c>
      <c r="M106" t="s">
        <v>40</v>
      </c>
      <c r="N106" t="s">
        <v>65</v>
      </c>
      <c r="O106" t="s">
        <v>66</v>
      </c>
      <c r="P106" t="s">
        <v>67</v>
      </c>
      <c r="Q106" t="s">
        <v>68</v>
      </c>
      <c r="R106">
        <v>99999</v>
      </c>
      <c r="S106" t="s">
        <v>132</v>
      </c>
      <c r="T106" t="s">
        <v>148</v>
      </c>
      <c r="U106" t="s">
        <v>96</v>
      </c>
      <c r="V106" t="s">
        <v>97</v>
      </c>
      <c r="W106" s="2">
        <v>18.399999999999999</v>
      </c>
      <c r="X106">
        <v>32</v>
      </c>
      <c r="Y106" s="2">
        <v>588.79999999999995</v>
      </c>
      <c r="Z106" s="2">
        <v>58.879999999999995</v>
      </c>
      <c r="AA106" s="1">
        <f>DAY(TableauSource[[#This Row],[Date Cdme]])</f>
        <v>28</v>
      </c>
    </row>
    <row r="107" spans="1:27" x14ac:dyDescent="0.25">
      <c r="A107" s="4">
        <v>1283</v>
      </c>
      <c r="B107" s="10">
        <v>44862</v>
      </c>
      <c r="C107" s="4">
        <v>28</v>
      </c>
      <c r="D107" t="s">
        <v>69</v>
      </c>
      <c r="E107" t="s">
        <v>66</v>
      </c>
      <c r="F107" t="s">
        <v>67</v>
      </c>
      <c r="G107" t="s">
        <v>68</v>
      </c>
      <c r="H107">
        <v>99999</v>
      </c>
      <c r="I107" t="s">
        <v>153</v>
      </c>
      <c r="J107" t="s">
        <v>126</v>
      </c>
      <c r="K107" t="s">
        <v>131</v>
      </c>
      <c r="L107" s="7">
        <v>41942</v>
      </c>
      <c r="M107" t="s">
        <v>40</v>
      </c>
      <c r="N107" t="s">
        <v>65</v>
      </c>
      <c r="O107" t="s">
        <v>66</v>
      </c>
      <c r="P107" t="s">
        <v>67</v>
      </c>
      <c r="Q107" t="s">
        <v>68</v>
      </c>
      <c r="R107">
        <v>99999</v>
      </c>
      <c r="S107" t="s">
        <v>132</v>
      </c>
      <c r="T107" t="s">
        <v>147</v>
      </c>
      <c r="U107" t="s">
        <v>33</v>
      </c>
      <c r="V107" t="s">
        <v>16</v>
      </c>
      <c r="W107" s="2">
        <v>46</v>
      </c>
      <c r="X107">
        <v>86</v>
      </c>
      <c r="Y107" s="2">
        <v>3956</v>
      </c>
      <c r="Z107" s="2">
        <v>379.77600000000001</v>
      </c>
      <c r="AA107" s="1">
        <f>DAY(TableauSource[[#This Row],[Date Cdme]])</f>
        <v>28</v>
      </c>
    </row>
    <row r="108" spans="1:27" x14ac:dyDescent="0.25">
      <c r="A108" s="4">
        <v>1116</v>
      </c>
      <c r="B108" s="10">
        <v>44690</v>
      </c>
      <c r="C108" s="4">
        <v>9</v>
      </c>
      <c r="D108" t="s">
        <v>102</v>
      </c>
      <c r="E108" t="s">
        <v>99</v>
      </c>
      <c r="F108" t="s">
        <v>100</v>
      </c>
      <c r="G108" t="s">
        <v>101</v>
      </c>
      <c r="H108">
        <v>99999</v>
      </c>
      <c r="I108" t="s">
        <v>163</v>
      </c>
      <c r="J108" t="s">
        <v>103</v>
      </c>
      <c r="K108" t="s">
        <v>128</v>
      </c>
      <c r="L108" s="7">
        <v>41770</v>
      </c>
      <c r="M108" t="s">
        <v>25</v>
      </c>
      <c r="N108" t="s">
        <v>98</v>
      </c>
      <c r="O108" t="s">
        <v>99</v>
      </c>
      <c r="P108" t="s">
        <v>100</v>
      </c>
      <c r="Q108" t="s">
        <v>101</v>
      </c>
      <c r="R108">
        <v>99999</v>
      </c>
      <c r="S108" t="s">
        <v>132</v>
      </c>
      <c r="T108" t="s">
        <v>147</v>
      </c>
      <c r="U108" t="s">
        <v>104</v>
      </c>
      <c r="V108" t="s">
        <v>105</v>
      </c>
      <c r="W108" s="2">
        <v>19.5</v>
      </c>
      <c r="X108">
        <v>82</v>
      </c>
      <c r="Y108" s="2">
        <v>1599</v>
      </c>
      <c r="Z108" s="2">
        <v>153.50399999999999</v>
      </c>
      <c r="AA108" s="1">
        <f>DAY(TableauSource[[#This Row],[Date Cdme]])</f>
        <v>9</v>
      </c>
    </row>
    <row r="109" spans="1:27" x14ac:dyDescent="0.25">
      <c r="A109" s="4">
        <v>1117</v>
      </c>
      <c r="B109" s="10">
        <v>44704</v>
      </c>
      <c r="C109" s="4">
        <v>9</v>
      </c>
      <c r="D109" t="s">
        <v>102</v>
      </c>
      <c r="E109" t="s">
        <v>99</v>
      </c>
      <c r="F109" t="s">
        <v>100</v>
      </c>
      <c r="G109" t="s">
        <v>101</v>
      </c>
      <c r="H109">
        <v>99999</v>
      </c>
      <c r="I109" t="s">
        <v>163</v>
      </c>
      <c r="J109" t="s">
        <v>103</v>
      </c>
      <c r="K109" t="s">
        <v>128</v>
      </c>
      <c r="L109" s="7">
        <v>41770</v>
      </c>
      <c r="M109" t="s">
        <v>25</v>
      </c>
      <c r="N109" t="s">
        <v>98</v>
      </c>
      <c r="O109" t="s">
        <v>99</v>
      </c>
      <c r="P109" t="s">
        <v>100</v>
      </c>
      <c r="Q109" t="s">
        <v>101</v>
      </c>
      <c r="R109">
        <v>99999</v>
      </c>
      <c r="S109" t="s">
        <v>132</v>
      </c>
      <c r="T109" t="s">
        <v>147</v>
      </c>
      <c r="U109" t="s">
        <v>106</v>
      </c>
      <c r="V109" t="s">
        <v>107</v>
      </c>
      <c r="W109" s="2">
        <v>34.799999999999997</v>
      </c>
      <c r="X109">
        <v>37</v>
      </c>
      <c r="Y109" s="2">
        <v>1287.5999999999999</v>
      </c>
      <c r="Z109" s="2">
        <v>132.62279999999998</v>
      </c>
      <c r="AA109" s="1">
        <f>DAY(TableauSource[[#This Row],[Date Cdme]])</f>
        <v>23</v>
      </c>
    </row>
    <row r="110" spans="1:27" x14ac:dyDescent="0.25">
      <c r="A110" s="4">
        <v>1118</v>
      </c>
      <c r="B110" s="10">
        <v>44687</v>
      </c>
      <c r="C110" s="4">
        <v>6</v>
      </c>
      <c r="D110" t="s">
        <v>61</v>
      </c>
      <c r="E110" t="s">
        <v>58</v>
      </c>
      <c r="F110" t="s">
        <v>59</v>
      </c>
      <c r="G110" t="s">
        <v>60</v>
      </c>
      <c r="H110">
        <v>99999</v>
      </c>
      <c r="I110" t="s">
        <v>165</v>
      </c>
      <c r="J110" t="s">
        <v>39</v>
      </c>
      <c r="K110" t="s">
        <v>130</v>
      </c>
      <c r="L110" s="7">
        <v>41767</v>
      </c>
      <c r="M110" t="s">
        <v>14</v>
      </c>
      <c r="N110" t="s">
        <v>57</v>
      </c>
      <c r="O110" t="s">
        <v>58</v>
      </c>
      <c r="P110" t="s">
        <v>59</v>
      </c>
      <c r="Q110" t="s">
        <v>60</v>
      </c>
      <c r="R110">
        <v>99999</v>
      </c>
      <c r="S110" t="s">
        <v>132</v>
      </c>
      <c r="T110" t="s">
        <v>148</v>
      </c>
      <c r="U110" t="s">
        <v>15</v>
      </c>
      <c r="V110" t="s">
        <v>16</v>
      </c>
      <c r="W110" s="2">
        <v>14</v>
      </c>
      <c r="X110">
        <v>84</v>
      </c>
      <c r="Y110" s="2">
        <v>1176</v>
      </c>
      <c r="Z110" s="2">
        <v>112.896</v>
      </c>
      <c r="AA110" s="1">
        <f>DAY(TableauSource[[#This Row],[Date Cdme]])</f>
        <v>6</v>
      </c>
    </row>
    <row r="111" spans="1:27" x14ac:dyDescent="0.25">
      <c r="A111" s="4">
        <v>1119</v>
      </c>
      <c r="B111" s="10">
        <v>44689</v>
      </c>
      <c r="C111" s="4">
        <v>8</v>
      </c>
      <c r="D111" t="s">
        <v>38</v>
      </c>
      <c r="E111" t="s">
        <v>35</v>
      </c>
      <c r="F111" t="s">
        <v>36</v>
      </c>
      <c r="G111" t="s">
        <v>37</v>
      </c>
      <c r="H111">
        <v>99999</v>
      </c>
      <c r="I111" t="s">
        <v>159</v>
      </c>
      <c r="J111" t="s">
        <v>81</v>
      </c>
      <c r="K111" t="s">
        <v>130</v>
      </c>
      <c r="L111" s="7">
        <v>41769</v>
      </c>
      <c r="M111" t="s">
        <v>14</v>
      </c>
      <c r="N111" t="s">
        <v>34</v>
      </c>
      <c r="O111" t="s">
        <v>35</v>
      </c>
      <c r="P111" t="s">
        <v>36</v>
      </c>
      <c r="Q111" t="s">
        <v>37</v>
      </c>
      <c r="R111">
        <v>99999</v>
      </c>
      <c r="S111" t="s">
        <v>132</v>
      </c>
      <c r="T111" t="s">
        <v>147</v>
      </c>
      <c r="U111" t="s">
        <v>63</v>
      </c>
      <c r="V111" t="s">
        <v>64</v>
      </c>
      <c r="W111" s="2">
        <v>40</v>
      </c>
      <c r="X111">
        <v>73</v>
      </c>
      <c r="Y111" s="2">
        <v>2920</v>
      </c>
      <c r="Z111" s="2">
        <v>283.24</v>
      </c>
      <c r="AA111" s="1">
        <f>DAY(TableauSource[[#This Row],[Date Cdme]])</f>
        <v>8</v>
      </c>
    </row>
    <row r="112" spans="1:27" x14ac:dyDescent="0.25">
      <c r="A112" s="4">
        <v>1120</v>
      </c>
      <c r="B112" s="10">
        <v>44705</v>
      </c>
      <c r="C112" s="4">
        <v>8</v>
      </c>
      <c r="D112" t="s">
        <v>38</v>
      </c>
      <c r="E112" t="s">
        <v>35</v>
      </c>
      <c r="F112" t="s">
        <v>36</v>
      </c>
      <c r="G112" t="s">
        <v>37</v>
      </c>
      <c r="H112">
        <v>99999</v>
      </c>
      <c r="I112" t="s">
        <v>159</v>
      </c>
      <c r="J112" t="s">
        <v>81</v>
      </c>
      <c r="K112" t="s">
        <v>130</v>
      </c>
      <c r="L112" s="7">
        <v>41769</v>
      </c>
      <c r="M112" t="s">
        <v>14</v>
      </c>
      <c r="N112" t="s">
        <v>34</v>
      </c>
      <c r="O112" t="s">
        <v>35</v>
      </c>
      <c r="P112" t="s">
        <v>36</v>
      </c>
      <c r="Q112" t="s">
        <v>37</v>
      </c>
      <c r="R112">
        <v>99999</v>
      </c>
      <c r="S112" t="s">
        <v>132</v>
      </c>
      <c r="T112" t="s">
        <v>147</v>
      </c>
      <c r="U112" t="s">
        <v>41</v>
      </c>
      <c r="V112" t="s">
        <v>42</v>
      </c>
      <c r="W112" s="2">
        <v>9.1999999999999993</v>
      </c>
      <c r="X112">
        <v>51</v>
      </c>
      <c r="Y112" s="2">
        <v>469.2</v>
      </c>
      <c r="Z112" s="2">
        <v>44.573999999999998</v>
      </c>
      <c r="AA112" s="1">
        <f>DAY(TableauSource[[#This Row],[Date Cdme]])</f>
        <v>24</v>
      </c>
    </row>
    <row r="113" spans="1:27" x14ac:dyDescent="0.25">
      <c r="A113" s="4">
        <v>1376</v>
      </c>
      <c r="B113" s="10">
        <v>44899</v>
      </c>
      <c r="C113" s="4">
        <v>4</v>
      </c>
      <c r="D113" t="s">
        <v>23</v>
      </c>
      <c r="E113" t="s">
        <v>20</v>
      </c>
      <c r="F113" t="s">
        <v>21</v>
      </c>
      <c r="G113" t="s">
        <v>22</v>
      </c>
      <c r="H113">
        <v>99999</v>
      </c>
      <c r="I113" t="s">
        <v>158</v>
      </c>
      <c r="J113" t="s">
        <v>117</v>
      </c>
      <c r="K113" t="s">
        <v>129</v>
      </c>
      <c r="L113" s="7">
        <v>41979</v>
      </c>
      <c r="M113" t="s">
        <v>40</v>
      </c>
      <c r="N113" t="s">
        <v>19</v>
      </c>
      <c r="O113" t="s">
        <v>20</v>
      </c>
      <c r="P113" t="s">
        <v>21</v>
      </c>
      <c r="Q113" t="s">
        <v>22</v>
      </c>
      <c r="R113">
        <v>99999</v>
      </c>
      <c r="S113" t="s">
        <v>132</v>
      </c>
      <c r="T113" t="s">
        <v>147</v>
      </c>
      <c r="U113" t="s">
        <v>41</v>
      </c>
      <c r="V113" t="s">
        <v>42</v>
      </c>
      <c r="W113" s="2">
        <v>9.1999999999999993</v>
      </c>
      <c r="X113">
        <v>80</v>
      </c>
      <c r="Y113" s="2">
        <v>736</v>
      </c>
      <c r="Z113" s="2">
        <v>72.864000000000004</v>
      </c>
      <c r="AA113" s="1">
        <f>DAY(TableauSource[[#This Row],[Date Cdme]])</f>
        <v>4</v>
      </c>
    </row>
    <row r="114" spans="1:27" x14ac:dyDescent="0.25">
      <c r="A114" s="4">
        <v>1295</v>
      </c>
      <c r="B114" s="10">
        <v>44862</v>
      </c>
      <c r="C114" s="4">
        <v>28</v>
      </c>
      <c r="D114" t="s">
        <v>69</v>
      </c>
      <c r="E114" t="s">
        <v>66</v>
      </c>
      <c r="F114" t="s">
        <v>67</v>
      </c>
      <c r="G114" t="s">
        <v>68</v>
      </c>
      <c r="H114">
        <v>99999</v>
      </c>
      <c r="I114" t="s">
        <v>153</v>
      </c>
      <c r="J114" t="s">
        <v>126</v>
      </c>
      <c r="K114" t="s">
        <v>131</v>
      </c>
      <c r="L114" s="7">
        <v>41942</v>
      </c>
      <c r="M114" t="s">
        <v>40</v>
      </c>
      <c r="N114" t="s">
        <v>65</v>
      </c>
      <c r="O114" t="s">
        <v>66</v>
      </c>
      <c r="P114" t="s">
        <v>67</v>
      </c>
      <c r="Q114" t="s">
        <v>68</v>
      </c>
      <c r="R114">
        <v>99999</v>
      </c>
      <c r="S114" t="s">
        <v>132</v>
      </c>
      <c r="T114" t="s">
        <v>148</v>
      </c>
      <c r="U114" t="s">
        <v>55</v>
      </c>
      <c r="V114" t="s">
        <v>56</v>
      </c>
      <c r="W114" s="2">
        <v>9.65</v>
      </c>
      <c r="X114">
        <v>44</v>
      </c>
      <c r="Y114" s="2">
        <v>424.6</v>
      </c>
      <c r="Z114" s="2">
        <v>44.158400000000007</v>
      </c>
      <c r="AA114" s="1">
        <f>DAY(TableauSource[[#This Row],[Date Cdme]])</f>
        <v>28</v>
      </c>
    </row>
    <row r="115" spans="1:27" x14ac:dyDescent="0.25">
      <c r="A115" s="4">
        <v>1296</v>
      </c>
      <c r="B115" s="10">
        <v>44862</v>
      </c>
      <c r="C115" s="4">
        <v>28</v>
      </c>
      <c r="D115" t="s">
        <v>69</v>
      </c>
      <c r="E115" t="s">
        <v>66</v>
      </c>
      <c r="F115" t="s">
        <v>67</v>
      </c>
      <c r="G115" t="s">
        <v>68</v>
      </c>
      <c r="H115">
        <v>99999</v>
      </c>
      <c r="I115" t="s">
        <v>153</v>
      </c>
      <c r="J115" t="s">
        <v>126</v>
      </c>
      <c r="K115" t="s">
        <v>131</v>
      </c>
      <c r="L115" s="7">
        <v>41942</v>
      </c>
      <c r="M115" t="s">
        <v>40</v>
      </c>
      <c r="N115" t="s">
        <v>65</v>
      </c>
      <c r="O115" t="s">
        <v>66</v>
      </c>
      <c r="P115" t="s">
        <v>67</v>
      </c>
      <c r="Q115" t="s">
        <v>68</v>
      </c>
      <c r="R115">
        <v>99999</v>
      </c>
      <c r="S115" t="s">
        <v>132</v>
      </c>
      <c r="T115" t="s">
        <v>148</v>
      </c>
      <c r="U115" t="s">
        <v>96</v>
      </c>
      <c r="V115" t="s">
        <v>97</v>
      </c>
      <c r="W115" s="2">
        <v>18.399999999999999</v>
      </c>
      <c r="X115">
        <v>24</v>
      </c>
      <c r="Y115" s="2">
        <v>441.59999999999997</v>
      </c>
      <c r="Z115" s="2">
        <v>42.835199999999993</v>
      </c>
      <c r="AA115" s="1">
        <f>DAY(TableauSource[[#This Row],[Date Cdme]])</f>
        <v>28</v>
      </c>
    </row>
    <row r="116" spans="1:27" x14ac:dyDescent="0.25">
      <c r="A116" s="4">
        <v>1325</v>
      </c>
      <c r="B116" s="10">
        <v>44862</v>
      </c>
      <c r="C116" s="4">
        <v>28</v>
      </c>
      <c r="D116" t="s">
        <v>69</v>
      </c>
      <c r="E116" t="s">
        <v>66</v>
      </c>
      <c r="F116" t="s">
        <v>67</v>
      </c>
      <c r="G116" t="s">
        <v>68</v>
      </c>
      <c r="H116">
        <v>99999</v>
      </c>
      <c r="I116" t="s">
        <v>153</v>
      </c>
      <c r="J116" t="s">
        <v>126</v>
      </c>
      <c r="K116" t="s">
        <v>131</v>
      </c>
      <c r="L116" s="7">
        <v>41942</v>
      </c>
      <c r="M116" t="s">
        <v>40</v>
      </c>
      <c r="N116" t="s">
        <v>65</v>
      </c>
      <c r="O116" t="s">
        <v>66</v>
      </c>
      <c r="P116" t="s">
        <v>67</v>
      </c>
      <c r="Q116" t="s">
        <v>68</v>
      </c>
      <c r="R116">
        <v>99999</v>
      </c>
      <c r="S116" t="s">
        <v>132</v>
      </c>
      <c r="T116" t="s">
        <v>148</v>
      </c>
      <c r="U116" t="s">
        <v>33</v>
      </c>
      <c r="V116" t="s">
        <v>16</v>
      </c>
      <c r="W116" s="2">
        <v>46</v>
      </c>
      <c r="X116">
        <v>34</v>
      </c>
      <c r="Y116" s="2">
        <v>1564</v>
      </c>
      <c r="Z116" s="2">
        <v>157.964</v>
      </c>
      <c r="AA116" s="1">
        <f>DAY(TableauSource[[#This Row],[Date Cdme]])</f>
        <v>28</v>
      </c>
    </row>
    <row r="117" spans="1:27" x14ac:dyDescent="0.25">
      <c r="A117" s="4">
        <v>1125</v>
      </c>
      <c r="B117" s="10">
        <v>44710</v>
      </c>
      <c r="C117" s="4">
        <v>29</v>
      </c>
      <c r="D117" t="s">
        <v>47</v>
      </c>
      <c r="E117" t="s">
        <v>44</v>
      </c>
      <c r="F117" t="s">
        <v>45</v>
      </c>
      <c r="G117" t="s">
        <v>46</v>
      </c>
      <c r="H117">
        <v>99999</v>
      </c>
      <c r="I117" t="s">
        <v>156</v>
      </c>
      <c r="J117" t="s">
        <v>24</v>
      </c>
      <c r="K117" t="s">
        <v>128</v>
      </c>
      <c r="L117" s="7">
        <v>41790</v>
      </c>
      <c r="M117" t="s">
        <v>14</v>
      </c>
      <c r="N117" t="s">
        <v>43</v>
      </c>
      <c r="O117" t="s">
        <v>44</v>
      </c>
      <c r="P117" t="s">
        <v>45</v>
      </c>
      <c r="Q117" t="s">
        <v>46</v>
      </c>
      <c r="R117">
        <v>99999</v>
      </c>
      <c r="S117" t="s">
        <v>132</v>
      </c>
      <c r="T117" t="s">
        <v>147</v>
      </c>
      <c r="U117" t="s">
        <v>15</v>
      </c>
      <c r="V117" t="s">
        <v>16</v>
      </c>
      <c r="W117" s="2">
        <v>14</v>
      </c>
      <c r="X117">
        <v>21</v>
      </c>
      <c r="Y117" s="2">
        <v>294</v>
      </c>
      <c r="Z117" s="2">
        <v>30.870000000000005</v>
      </c>
      <c r="AA117" s="1">
        <f>DAY(TableauSource[[#This Row],[Date Cdme]])</f>
        <v>29</v>
      </c>
    </row>
    <row r="118" spans="1:27" x14ac:dyDescent="0.25">
      <c r="A118" s="4">
        <v>1126</v>
      </c>
      <c r="B118" s="10">
        <v>44687</v>
      </c>
      <c r="C118" s="4">
        <v>6</v>
      </c>
      <c r="D118" t="s">
        <v>61</v>
      </c>
      <c r="E118" t="s">
        <v>58</v>
      </c>
      <c r="F118" t="s">
        <v>59</v>
      </c>
      <c r="G118" t="s">
        <v>60</v>
      </c>
      <c r="H118">
        <v>99999</v>
      </c>
      <c r="I118" t="s">
        <v>165</v>
      </c>
      <c r="J118" t="s">
        <v>39</v>
      </c>
      <c r="K118" t="s">
        <v>130</v>
      </c>
      <c r="L118" s="7">
        <v>41767</v>
      </c>
      <c r="M118" t="s">
        <v>40</v>
      </c>
      <c r="N118" t="s">
        <v>57</v>
      </c>
      <c r="O118" t="s">
        <v>58</v>
      </c>
      <c r="P118" t="s">
        <v>59</v>
      </c>
      <c r="Q118" t="s">
        <v>60</v>
      </c>
      <c r="R118">
        <v>99999</v>
      </c>
      <c r="S118" t="s">
        <v>132</v>
      </c>
      <c r="T118" t="s">
        <v>147</v>
      </c>
      <c r="U118" t="s">
        <v>48</v>
      </c>
      <c r="V118" t="s">
        <v>49</v>
      </c>
      <c r="W118" s="2">
        <v>12.75</v>
      </c>
      <c r="X118">
        <v>19</v>
      </c>
      <c r="Y118" s="2">
        <v>242.25</v>
      </c>
      <c r="Z118" s="2">
        <v>24.46725</v>
      </c>
      <c r="AA118" s="1">
        <f>DAY(TableauSource[[#This Row],[Date Cdme]])</f>
        <v>6</v>
      </c>
    </row>
    <row r="119" spans="1:27" x14ac:dyDescent="0.25">
      <c r="A119" s="4">
        <v>1406</v>
      </c>
      <c r="B119" s="10">
        <v>44899</v>
      </c>
      <c r="C119" s="4">
        <v>4</v>
      </c>
      <c r="D119" t="s">
        <v>23</v>
      </c>
      <c r="E119" t="s">
        <v>20</v>
      </c>
      <c r="F119" t="s">
        <v>21</v>
      </c>
      <c r="G119" t="s">
        <v>22</v>
      </c>
      <c r="H119">
        <v>99999</v>
      </c>
      <c r="I119" t="s">
        <v>158</v>
      </c>
      <c r="J119" t="s">
        <v>117</v>
      </c>
      <c r="K119" t="s">
        <v>129</v>
      </c>
      <c r="L119" s="7">
        <v>41979</v>
      </c>
      <c r="M119" t="s">
        <v>25</v>
      </c>
      <c r="N119" t="s">
        <v>19</v>
      </c>
      <c r="O119" t="s">
        <v>20</v>
      </c>
      <c r="P119" t="s">
        <v>21</v>
      </c>
      <c r="Q119" t="s">
        <v>22</v>
      </c>
      <c r="R119">
        <v>99999</v>
      </c>
      <c r="S119" t="s">
        <v>132</v>
      </c>
      <c r="T119" t="s">
        <v>148</v>
      </c>
      <c r="U119" t="s">
        <v>118</v>
      </c>
      <c r="V119" t="s">
        <v>83</v>
      </c>
      <c r="W119" s="2">
        <v>81</v>
      </c>
      <c r="X119">
        <v>38</v>
      </c>
      <c r="Y119" s="2">
        <v>3078</v>
      </c>
      <c r="Z119" s="2">
        <v>292.41000000000003</v>
      </c>
      <c r="AA119" s="1">
        <f>DAY(TableauSource[[#This Row],[Date Cdme]])</f>
        <v>4</v>
      </c>
    </row>
    <row r="120" spans="1:27" x14ac:dyDescent="0.25">
      <c r="A120" s="4">
        <v>1407</v>
      </c>
      <c r="B120" s="10">
        <v>44899</v>
      </c>
      <c r="C120" s="4">
        <v>4</v>
      </c>
      <c r="D120" t="s">
        <v>23</v>
      </c>
      <c r="E120" t="s">
        <v>20</v>
      </c>
      <c r="F120" t="s">
        <v>21</v>
      </c>
      <c r="G120" t="s">
        <v>22</v>
      </c>
      <c r="H120">
        <v>99999</v>
      </c>
      <c r="I120" t="s">
        <v>158</v>
      </c>
      <c r="J120" t="s">
        <v>117</v>
      </c>
      <c r="K120" t="s">
        <v>129</v>
      </c>
      <c r="L120" s="7">
        <v>41979</v>
      </c>
      <c r="M120" t="s">
        <v>25</v>
      </c>
      <c r="N120" t="s">
        <v>19</v>
      </c>
      <c r="O120" t="s">
        <v>20</v>
      </c>
      <c r="P120" t="s">
        <v>21</v>
      </c>
      <c r="Q120" t="s">
        <v>22</v>
      </c>
      <c r="R120">
        <v>99999</v>
      </c>
      <c r="S120" t="s">
        <v>132</v>
      </c>
      <c r="T120" t="s">
        <v>148</v>
      </c>
      <c r="U120" t="s">
        <v>119</v>
      </c>
      <c r="V120" t="s">
        <v>120</v>
      </c>
      <c r="W120" s="2">
        <v>7</v>
      </c>
      <c r="X120">
        <v>42</v>
      </c>
      <c r="Y120" s="2">
        <v>294</v>
      </c>
      <c r="Z120" s="2">
        <v>29.106000000000002</v>
      </c>
      <c r="AA120" s="1">
        <f>DAY(TableauSource[[#This Row],[Date Cdme]])</f>
        <v>4</v>
      </c>
    </row>
    <row r="121" spans="1:27" x14ac:dyDescent="0.25">
      <c r="A121" s="4">
        <v>1131</v>
      </c>
      <c r="B121" s="10">
        <v>44689</v>
      </c>
      <c r="C121" s="4">
        <v>8</v>
      </c>
      <c r="D121" t="s">
        <v>38</v>
      </c>
      <c r="E121" t="s">
        <v>35</v>
      </c>
      <c r="F121" t="s">
        <v>36</v>
      </c>
      <c r="G121" t="s">
        <v>37</v>
      </c>
      <c r="H121">
        <v>99999</v>
      </c>
      <c r="I121" t="s">
        <v>159</v>
      </c>
      <c r="J121" t="s">
        <v>81</v>
      </c>
      <c r="K121" t="s">
        <v>130</v>
      </c>
      <c r="L121" s="7">
        <v>41769</v>
      </c>
      <c r="M121" t="s">
        <v>40</v>
      </c>
      <c r="N121" t="s">
        <v>34</v>
      </c>
      <c r="O121" t="s">
        <v>35</v>
      </c>
      <c r="P121" t="s">
        <v>36</v>
      </c>
      <c r="Q121" t="s">
        <v>37</v>
      </c>
      <c r="R121">
        <v>99999</v>
      </c>
      <c r="S121" t="s">
        <v>132</v>
      </c>
      <c r="T121" t="s">
        <v>148</v>
      </c>
      <c r="U121" t="s">
        <v>106</v>
      </c>
      <c r="V121" t="s">
        <v>107</v>
      </c>
      <c r="W121" s="2">
        <v>34.799999999999997</v>
      </c>
      <c r="X121">
        <v>22</v>
      </c>
      <c r="Y121" s="2">
        <v>765.59999999999991</v>
      </c>
      <c r="Z121" s="2">
        <v>75.02879999999999</v>
      </c>
      <c r="AA121" s="1">
        <f>DAY(TableauSource[[#This Row],[Date Cdme]])</f>
        <v>8</v>
      </c>
    </row>
    <row r="122" spans="1:27" x14ac:dyDescent="0.25">
      <c r="A122" s="4">
        <v>1134</v>
      </c>
      <c r="B122" s="10">
        <v>44684</v>
      </c>
      <c r="C122" s="4">
        <v>3</v>
      </c>
      <c r="D122" t="s">
        <v>54</v>
      </c>
      <c r="E122" t="s">
        <v>51</v>
      </c>
      <c r="F122" t="s">
        <v>52</v>
      </c>
      <c r="G122" t="s">
        <v>53</v>
      </c>
      <c r="H122">
        <v>99999</v>
      </c>
      <c r="I122" t="s">
        <v>161</v>
      </c>
      <c r="J122" t="s">
        <v>31</v>
      </c>
      <c r="K122" t="s">
        <v>128</v>
      </c>
      <c r="L122" s="7">
        <v>41764</v>
      </c>
      <c r="M122" t="s">
        <v>14</v>
      </c>
      <c r="N122" t="s">
        <v>50</v>
      </c>
      <c r="O122" t="s">
        <v>51</v>
      </c>
      <c r="P122" t="s">
        <v>52</v>
      </c>
      <c r="Q122" t="s">
        <v>53</v>
      </c>
      <c r="R122">
        <v>99999</v>
      </c>
      <c r="S122" t="s">
        <v>132</v>
      </c>
      <c r="T122" t="s">
        <v>149</v>
      </c>
      <c r="U122" t="s">
        <v>121</v>
      </c>
      <c r="V122" t="s">
        <v>85</v>
      </c>
      <c r="W122" s="2">
        <v>10</v>
      </c>
      <c r="X122">
        <v>82</v>
      </c>
      <c r="Y122" s="2">
        <v>820</v>
      </c>
      <c r="Z122" s="2">
        <v>85.28</v>
      </c>
      <c r="AA122" s="1">
        <f>DAY(TableauSource[[#This Row],[Date Cdme]])</f>
        <v>3</v>
      </c>
    </row>
    <row r="123" spans="1:27" x14ac:dyDescent="0.25">
      <c r="A123" s="4">
        <v>1135</v>
      </c>
      <c r="B123" s="10">
        <v>44684</v>
      </c>
      <c r="C123" s="4">
        <v>3</v>
      </c>
      <c r="D123" t="s">
        <v>54</v>
      </c>
      <c r="E123" t="s">
        <v>51</v>
      </c>
      <c r="F123" t="s">
        <v>52</v>
      </c>
      <c r="G123" t="s">
        <v>53</v>
      </c>
      <c r="H123">
        <v>99999</v>
      </c>
      <c r="I123" t="s">
        <v>161</v>
      </c>
      <c r="J123" t="s">
        <v>31</v>
      </c>
      <c r="K123" t="s">
        <v>128</v>
      </c>
      <c r="L123" s="7">
        <v>41764</v>
      </c>
      <c r="M123" t="s">
        <v>14</v>
      </c>
      <c r="N123" t="s">
        <v>50</v>
      </c>
      <c r="O123" t="s">
        <v>51</v>
      </c>
      <c r="P123" t="s">
        <v>52</v>
      </c>
      <c r="Q123" t="s">
        <v>53</v>
      </c>
      <c r="R123">
        <v>99999</v>
      </c>
      <c r="S123" t="s">
        <v>132</v>
      </c>
      <c r="T123" t="s">
        <v>149</v>
      </c>
      <c r="U123" t="s">
        <v>63</v>
      </c>
      <c r="V123" t="s">
        <v>64</v>
      </c>
      <c r="W123" s="2">
        <v>40</v>
      </c>
      <c r="X123">
        <v>98</v>
      </c>
      <c r="Y123" s="2">
        <v>3920</v>
      </c>
      <c r="Z123" s="2">
        <v>411.6</v>
      </c>
      <c r="AA123" s="1">
        <f>DAY(TableauSource[[#This Row],[Date Cdme]])</f>
        <v>3</v>
      </c>
    </row>
    <row r="124" spans="1:27" x14ac:dyDescent="0.25">
      <c r="A124" s="4">
        <v>1138</v>
      </c>
      <c r="B124" s="10">
        <v>44719</v>
      </c>
      <c r="C124" s="4">
        <v>7</v>
      </c>
      <c r="D124" t="s">
        <v>80</v>
      </c>
      <c r="E124" t="s">
        <v>77</v>
      </c>
      <c r="F124" t="s">
        <v>78</v>
      </c>
      <c r="G124" t="s">
        <v>79</v>
      </c>
      <c r="H124">
        <v>99999</v>
      </c>
      <c r="I124" t="s">
        <v>160</v>
      </c>
      <c r="J124" t="s">
        <v>81</v>
      </c>
      <c r="K124" t="s">
        <v>130</v>
      </c>
      <c r="L124" s="7"/>
      <c r="N124" t="s">
        <v>76</v>
      </c>
      <c r="O124" t="s">
        <v>77</v>
      </c>
      <c r="P124" t="s">
        <v>78</v>
      </c>
      <c r="Q124" t="s">
        <v>79</v>
      </c>
      <c r="R124">
        <v>99999</v>
      </c>
      <c r="S124" t="s">
        <v>132</v>
      </c>
      <c r="U124" t="s">
        <v>33</v>
      </c>
      <c r="V124" t="s">
        <v>16</v>
      </c>
      <c r="W124" s="2">
        <v>46</v>
      </c>
      <c r="X124">
        <v>71</v>
      </c>
      <c r="Y124" s="2">
        <v>3266</v>
      </c>
      <c r="Z124" s="2">
        <v>310.27</v>
      </c>
      <c r="AA124" s="1">
        <f>DAY(TableauSource[[#This Row],[Date Cdme]])</f>
        <v>7</v>
      </c>
    </row>
    <row r="125" spans="1:27" x14ac:dyDescent="0.25">
      <c r="A125" s="4">
        <v>1431</v>
      </c>
      <c r="B125" s="10">
        <v>44899</v>
      </c>
      <c r="C125" s="4">
        <v>4</v>
      </c>
      <c r="D125" t="s">
        <v>23</v>
      </c>
      <c r="E125" t="s">
        <v>20</v>
      </c>
      <c r="F125" t="s">
        <v>21</v>
      </c>
      <c r="G125" t="s">
        <v>22</v>
      </c>
      <c r="H125">
        <v>99999</v>
      </c>
      <c r="I125" t="s">
        <v>158</v>
      </c>
      <c r="J125" t="s">
        <v>117</v>
      </c>
      <c r="K125" t="s">
        <v>129</v>
      </c>
      <c r="L125" s="7"/>
      <c r="N125" t="s">
        <v>19</v>
      </c>
      <c r="O125" t="s">
        <v>20</v>
      </c>
      <c r="P125" t="s">
        <v>21</v>
      </c>
      <c r="Q125" t="s">
        <v>22</v>
      </c>
      <c r="R125">
        <v>99999</v>
      </c>
      <c r="S125" t="s">
        <v>132</v>
      </c>
      <c r="U125" t="s">
        <v>124</v>
      </c>
      <c r="V125" t="s">
        <v>105</v>
      </c>
      <c r="W125" s="2">
        <v>38</v>
      </c>
      <c r="X125">
        <v>59</v>
      </c>
      <c r="Y125" s="2">
        <v>2242</v>
      </c>
      <c r="Z125" s="2">
        <v>226.44200000000001</v>
      </c>
      <c r="AA125" s="1">
        <f>DAY(TableauSource[[#This Row],[Date Cdme]])</f>
        <v>4</v>
      </c>
    </row>
    <row r="126" spans="1:27" x14ac:dyDescent="0.25">
      <c r="A126" s="4">
        <v>1015</v>
      </c>
      <c r="B126" s="10">
        <v>44571</v>
      </c>
      <c r="C126" s="4">
        <v>10</v>
      </c>
      <c r="D126" t="s">
        <v>74</v>
      </c>
      <c r="E126" t="s">
        <v>71</v>
      </c>
      <c r="F126" t="s">
        <v>72</v>
      </c>
      <c r="G126" t="s">
        <v>73</v>
      </c>
      <c r="H126">
        <v>99999</v>
      </c>
      <c r="I126" t="s">
        <v>154</v>
      </c>
      <c r="J126" t="s">
        <v>62</v>
      </c>
      <c r="K126" t="s">
        <v>129</v>
      </c>
      <c r="L126" s="7">
        <v>41682</v>
      </c>
      <c r="M126" t="s">
        <v>14</v>
      </c>
      <c r="N126" t="s">
        <v>70</v>
      </c>
      <c r="O126" t="s">
        <v>71</v>
      </c>
      <c r="P126" t="s">
        <v>72</v>
      </c>
      <c r="Q126" t="s">
        <v>73</v>
      </c>
      <c r="R126">
        <v>99999</v>
      </c>
      <c r="S126" t="s">
        <v>132</v>
      </c>
      <c r="T126" t="s">
        <v>148</v>
      </c>
      <c r="U126" t="s">
        <v>75</v>
      </c>
      <c r="V126" t="s">
        <v>16</v>
      </c>
      <c r="W126" s="2">
        <v>2.99</v>
      </c>
      <c r="X126">
        <v>90</v>
      </c>
      <c r="Y126" s="2">
        <v>269.10000000000002</v>
      </c>
      <c r="Z126" s="2">
        <v>27.717300000000005</v>
      </c>
      <c r="AA126" s="1">
        <f>DAY(TableauSource[[#This Row],[Date Cdme]])</f>
        <v>10</v>
      </c>
    </row>
    <row r="127" spans="1:27" x14ac:dyDescent="0.25">
      <c r="A127" s="4">
        <v>1017</v>
      </c>
      <c r="B127" s="10">
        <v>44571</v>
      </c>
      <c r="C127" s="4">
        <v>10</v>
      </c>
      <c r="D127" t="s">
        <v>74</v>
      </c>
      <c r="E127" t="s">
        <v>71</v>
      </c>
      <c r="F127" t="s">
        <v>72</v>
      </c>
      <c r="G127" t="s">
        <v>73</v>
      </c>
      <c r="H127">
        <v>99999</v>
      </c>
      <c r="I127" t="s">
        <v>154</v>
      </c>
      <c r="J127" t="s">
        <v>62</v>
      </c>
      <c r="K127" t="s">
        <v>129</v>
      </c>
      <c r="L127" s="7">
        <v>41651</v>
      </c>
      <c r="M127" t="s">
        <v>25</v>
      </c>
      <c r="N127" t="s">
        <v>70</v>
      </c>
      <c r="O127" t="s">
        <v>71</v>
      </c>
      <c r="P127" t="s">
        <v>72</v>
      </c>
      <c r="Q127" t="s">
        <v>73</v>
      </c>
      <c r="R127">
        <v>99999</v>
      </c>
      <c r="S127" t="s">
        <v>132</v>
      </c>
      <c r="U127" t="s">
        <v>82</v>
      </c>
      <c r="V127" t="s">
        <v>83</v>
      </c>
      <c r="W127" s="2">
        <v>25</v>
      </c>
      <c r="X127">
        <v>34</v>
      </c>
      <c r="Y127" s="2">
        <v>850</v>
      </c>
      <c r="Z127" s="2">
        <v>80.75</v>
      </c>
      <c r="AA127" s="1">
        <f>DAY(TableauSource[[#This Row],[Date Cdme]])</f>
        <v>10</v>
      </c>
    </row>
    <row r="128" spans="1:27" x14ac:dyDescent="0.25">
      <c r="A128" s="4">
        <v>1336</v>
      </c>
      <c r="B128" s="10">
        <v>44893</v>
      </c>
      <c r="C128" s="4">
        <v>28</v>
      </c>
      <c r="D128" t="s">
        <v>69</v>
      </c>
      <c r="E128" t="s">
        <v>66</v>
      </c>
      <c r="F128" t="s">
        <v>67</v>
      </c>
      <c r="G128" t="s">
        <v>68</v>
      </c>
      <c r="H128">
        <v>99999</v>
      </c>
      <c r="I128" t="s">
        <v>153</v>
      </c>
      <c r="J128" t="s">
        <v>126</v>
      </c>
      <c r="K128" t="s">
        <v>131</v>
      </c>
      <c r="L128" s="7">
        <v>41973</v>
      </c>
      <c r="M128" t="s">
        <v>40</v>
      </c>
      <c r="N128" t="s">
        <v>65</v>
      </c>
      <c r="O128" t="s">
        <v>66</v>
      </c>
      <c r="P128" t="s">
        <v>67</v>
      </c>
      <c r="Q128" t="s">
        <v>68</v>
      </c>
      <c r="R128">
        <v>99999</v>
      </c>
      <c r="S128" t="s">
        <v>132</v>
      </c>
      <c r="T128" t="s">
        <v>148</v>
      </c>
      <c r="U128" t="s">
        <v>55</v>
      </c>
      <c r="V128" t="s">
        <v>56</v>
      </c>
      <c r="W128" s="2">
        <v>9.65</v>
      </c>
      <c r="X128">
        <v>46</v>
      </c>
      <c r="Y128" s="2">
        <v>443.90000000000003</v>
      </c>
      <c r="Z128" s="2">
        <v>45.721700000000006</v>
      </c>
      <c r="AA128" s="1">
        <f>DAY(TableauSource[[#This Row],[Date Cdme]])</f>
        <v>28</v>
      </c>
    </row>
    <row r="129" spans="1:27" x14ac:dyDescent="0.25">
      <c r="A129" s="4">
        <v>1337</v>
      </c>
      <c r="B129" s="10">
        <v>44893</v>
      </c>
      <c r="C129" s="4">
        <v>28</v>
      </c>
      <c r="D129" t="s">
        <v>69</v>
      </c>
      <c r="E129" t="s">
        <v>66</v>
      </c>
      <c r="F129" t="s">
        <v>67</v>
      </c>
      <c r="G129" t="s">
        <v>68</v>
      </c>
      <c r="H129">
        <v>99999</v>
      </c>
      <c r="I129" t="s">
        <v>153</v>
      </c>
      <c r="J129" t="s">
        <v>126</v>
      </c>
      <c r="K129" t="s">
        <v>131</v>
      </c>
      <c r="L129" s="7">
        <v>41973</v>
      </c>
      <c r="M129" t="s">
        <v>40</v>
      </c>
      <c r="N129" t="s">
        <v>65</v>
      </c>
      <c r="O129" t="s">
        <v>66</v>
      </c>
      <c r="P129" t="s">
        <v>67</v>
      </c>
      <c r="Q129" t="s">
        <v>68</v>
      </c>
      <c r="R129">
        <v>99999</v>
      </c>
      <c r="S129" t="s">
        <v>132</v>
      </c>
      <c r="T129" t="s">
        <v>148</v>
      </c>
      <c r="U129" t="s">
        <v>96</v>
      </c>
      <c r="V129" t="s">
        <v>97</v>
      </c>
      <c r="W129" s="2">
        <v>18.399999999999999</v>
      </c>
      <c r="X129">
        <v>100</v>
      </c>
      <c r="Y129" s="2">
        <v>1839.9999999999998</v>
      </c>
      <c r="Z129" s="2">
        <v>184</v>
      </c>
      <c r="AA129" s="1">
        <f>DAY(TableauSource[[#This Row],[Date Cdme]])</f>
        <v>28</v>
      </c>
    </row>
    <row r="130" spans="1:27" x14ac:dyDescent="0.25">
      <c r="A130" s="4">
        <v>1144</v>
      </c>
      <c r="B130" s="10">
        <v>44713</v>
      </c>
      <c r="C130" s="4">
        <v>1</v>
      </c>
      <c r="D130" t="s">
        <v>95</v>
      </c>
      <c r="E130" t="s">
        <v>92</v>
      </c>
      <c r="F130" t="s">
        <v>93</v>
      </c>
      <c r="G130" t="s">
        <v>94</v>
      </c>
      <c r="H130">
        <v>99999</v>
      </c>
      <c r="I130" t="s">
        <v>160</v>
      </c>
      <c r="J130" t="s">
        <v>81</v>
      </c>
      <c r="K130" t="s">
        <v>130</v>
      </c>
      <c r="L130" s="7"/>
      <c r="N130" t="s">
        <v>91</v>
      </c>
      <c r="O130" t="s">
        <v>92</v>
      </c>
      <c r="P130" t="s">
        <v>93</v>
      </c>
      <c r="Q130" t="s">
        <v>94</v>
      </c>
      <c r="R130">
        <v>99999</v>
      </c>
      <c r="S130" t="s">
        <v>132</v>
      </c>
      <c r="U130" t="s">
        <v>32</v>
      </c>
      <c r="V130" t="s">
        <v>16</v>
      </c>
      <c r="W130" s="2">
        <v>18</v>
      </c>
      <c r="X130">
        <v>33</v>
      </c>
      <c r="Y130" s="2">
        <v>594</v>
      </c>
      <c r="Z130" s="2">
        <v>58.212000000000003</v>
      </c>
      <c r="AA130" s="1">
        <f>DAY(TableauSource[[#This Row],[Date Cdme]])</f>
        <v>1</v>
      </c>
    </row>
    <row r="131" spans="1:27" x14ac:dyDescent="0.25">
      <c r="A131" s="4">
        <v>1145</v>
      </c>
      <c r="B131" s="10">
        <v>44713</v>
      </c>
      <c r="C131" s="4">
        <v>1</v>
      </c>
      <c r="D131" t="s">
        <v>95</v>
      </c>
      <c r="E131" t="s">
        <v>92</v>
      </c>
      <c r="F131" t="s">
        <v>93</v>
      </c>
      <c r="G131" t="s">
        <v>94</v>
      </c>
      <c r="H131">
        <v>99999</v>
      </c>
      <c r="I131" t="s">
        <v>160</v>
      </c>
      <c r="J131" t="s">
        <v>81</v>
      </c>
      <c r="K131" t="s">
        <v>130</v>
      </c>
      <c r="L131" s="7"/>
      <c r="N131" t="s">
        <v>91</v>
      </c>
      <c r="O131" t="s">
        <v>92</v>
      </c>
      <c r="P131" t="s">
        <v>93</v>
      </c>
      <c r="Q131" t="s">
        <v>94</v>
      </c>
      <c r="R131">
        <v>99999</v>
      </c>
      <c r="S131" t="s">
        <v>132</v>
      </c>
      <c r="U131" t="s">
        <v>33</v>
      </c>
      <c r="V131" t="s">
        <v>16</v>
      </c>
      <c r="W131" s="2">
        <v>46</v>
      </c>
      <c r="X131">
        <v>22</v>
      </c>
      <c r="Y131" s="2">
        <v>1012</v>
      </c>
      <c r="Z131" s="2">
        <v>101.2</v>
      </c>
      <c r="AA131" s="1">
        <f>DAY(TableauSource[[#This Row],[Date Cdme]])</f>
        <v>1</v>
      </c>
    </row>
    <row r="132" spans="1:27" x14ac:dyDescent="0.25">
      <c r="A132" s="4">
        <v>1146</v>
      </c>
      <c r="B132" s="10">
        <v>44713</v>
      </c>
      <c r="C132" s="4">
        <v>1</v>
      </c>
      <c r="D132" t="s">
        <v>95</v>
      </c>
      <c r="E132" t="s">
        <v>92</v>
      </c>
      <c r="F132" t="s">
        <v>93</v>
      </c>
      <c r="G132" t="s">
        <v>94</v>
      </c>
      <c r="H132">
        <v>99999</v>
      </c>
      <c r="I132" t="s">
        <v>160</v>
      </c>
      <c r="J132" t="s">
        <v>81</v>
      </c>
      <c r="K132" t="s">
        <v>130</v>
      </c>
      <c r="L132" s="7"/>
      <c r="N132" t="s">
        <v>91</v>
      </c>
      <c r="O132" t="s">
        <v>92</v>
      </c>
      <c r="P132" t="s">
        <v>93</v>
      </c>
      <c r="Q132" t="s">
        <v>94</v>
      </c>
      <c r="R132">
        <v>99999</v>
      </c>
      <c r="S132" t="s">
        <v>132</v>
      </c>
      <c r="U132" t="s">
        <v>75</v>
      </c>
      <c r="V132" t="s">
        <v>16</v>
      </c>
      <c r="W132" s="2">
        <v>2.99</v>
      </c>
      <c r="X132">
        <v>51</v>
      </c>
      <c r="Y132" s="2">
        <v>152.49</v>
      </c>
      <c r="Z132" s="2">
        <v>14.944020000000002</v>
      </c>
      <c r="AA132" s="1">
        <f>DAY(TableauSource[[#This Row],[Date Cdme]])</f>
        <v>1</v>
      </c>
    </row>
    <row r="133" spans="1:27" x14ac:dyDescent="0.25">
      <c r="A133" s="4">
        <v>1366</v>
      </c>
      <c r="B133" s="10">
        <v>44893</v>
      </c>
      <c r="C133" s="4">
        <v>28</v>
      </c>
      <c r="D133" t="s">
        <v>69</v>
      </c>
      <c r="E133" t="s">
        <v>66</v>
      </c>
      <c r="F133" t="s">
        <v>67</v>
      </c>
      <c r="G133" t="s">
        <v>68</v>
      </c>
      <c r="H133">
        <v>99999</v>
      </c>
      <c r="I133" t="s">
        <v>153</v>
      </c>
      <c r="J133" t="s">
        <v>126</v>
      </c>
      <c r="K133" t="s">
        <v>131</v>
      </c>
      <c r="L133" s="7">
        <v>41973</v>
      </c>
      <c r="M133" t="s">
        <v>40</v>
      </c>
      <c r="N133" t="s">
        <v>65</v>
      </c>
      <c r="O133" t="s">
        <v>66</v>
      </c>
      <c r="P133" t="s">
        <v>67</v>
      </c>
      <c r="Q133" t="s">
        <v>68</v>
      </c>
      <c r="R133">
        <v>99999</v>
      </c>
      <c r="S133" t="s">
        <v>132</v>
      </c>
      <c r="T133" t="s">
        <v>148</v>
      </c>
      <c r="U133" t="s">
        <v>33</v>
      </c>
      <c r="V133" t="s">
        <v>16</v>
      </c>
      <c r="W133" s="2">
        <v>46</v>
      </c>
      <c r="X133">
        <v>57</v>
      </c>
      <c r="Y133" s="2">
        <v>2622</v>
      </c>
      <c r="Z133" s="2">
        <v>272.68799999999999</v>
      </c>
      <c r="AA133" s="1">
        <f>DAY(TableauSource[[#This Row],[Date Cdme]])</f>
        <v>28</v>
      </c>
    </row>
    <row r="134" spans="1:27" x14ac:dyDescent="0.25">
      <c r="A134" s="4">
        <v>1380</v>
      </c>
      <c r="B134" s="10">
        <v>44923</v>
      </c>
      <c r="C134" s="4">
        <v>28</v>
      </c>
      <c r="D134" t="s">
        <v>69</v>
      </c>
      <c r="E134" t="s">
        <v>66</v>
      </c>
      <c r="F134" t="s">
        <v>67</v>
      </c>
      <c r="G134" t="s">
        <v>68</v>
      </c>
      <c r="H134">
        <v>99999</v>
      </c>
      <c r="I134" t="s">
        <v>153</v>
      </c>
      <c r="J134" t="s">
        <v>126</v>
      </c>
      <c r="K134" t="s">
        <v>131</v>
      </c>
      <c r="L134" s="7">
        <v>42003</v>
      </c>
      <c r="M134" t="s">
        <v>40</v>
      </c>
      <c r="N134" t="s">
        <v>65</v>
      </c>
      <c r="O134" t="s">
        <v>66</v>
      </c>
      <c r="P134" t="s">
        <v>67</v>
      </c>
      <c r="Q134" t="s">
        <v>68</v>
      </c>
      <c r="R134">
        <v>99999</v>
      </c>
      <c r="S134" t="s">
        <v>132</v>
      </c>
      <c r="T134" t="s">
        <v>147</v>
      </c>
      <c r="U134" t="s">
        <v>33</v>
      </c>
      <c r="V134" t="s">
        <v>16</v>
      </c>
      <c r="W134" s="2">
        <v>46</v>
      </c>
      <c r="X134">
        <v>16</v>
      </c>
      <c r="Y134" s="2">
        <v>736</v>
      </c>
      <c r="Z134" s="2">
        <v>73.600000000000009</v>
      </c>
      <c r="AA134" s="1">
        <f>DAY(TableauSource[[#This Row],[Date Cdme]])</f>
        <v>28</v>
      </c>
    </row>
    <row r="135" spans="1:27" x14ac:dyDescent="0.25">
      <c r="A135" s="4">
        <v>1149</v>
      </c>
      <c r="B135" s="10">
        <v>44721</v>
      </c>
      <c r="C135" s="4">
        <v>9</v>
      </c>
      <c r="D135" t="s">
        <v>102</v>
      </c>
      <c r="E135" t="s">
        <v>99</v>
      </c>
      <c r="F135" t="s">
        <v>100</v>
      </c>
      <c r="G135" t="s">
        <v>101</v>
      </c>
      <c r="H135">
        <v>99999</v>
      </c>
      <c r="I135" t="s">
        <v>163</v>
      </c>
      <c r="J135" t="s">
        <v>103</v>
      </c>
      <c r="K135" t="s">
        <v>128</v>
      </c>
      <c r="L135" s="7">
        <v>41801</v>
      </c>
      <c r="M135" t="s">
        <v>25</v>
      </c>
      <c r="N135" t="s">
        <v>98</v>
      </c>
      <c r="O135" t="s">
        <v>99</v>
      </c>
      <c r="P135" t="s">
        <v>100</v>
      </c>
      <c r="Q135" t="s">
        <v>101</v>
      </c>
      <c r="R135">
        <v>99999</v>
      </c>
      <c r="S135" t="s">
        <v>132</v>
      </c>
      <c r="T135" t="s">
        <v>147</v>
      </c>
      <c r="U135" t="s">
        <v>104</v>
      </c>
      <c r="V135" t="s">
        <v>105</v>
      </c>
      <c r="W135" s="2">
        <v>19.5</v>
      </c>
      <c r="X135">
        <v>27</v>
      </c>
      <c r="Y135" s="2">
        <v>526.5</v>
      </c>
      <c r="Z135" s="2">
        <v>51.070500000000003</v>
      </c>
      <c r="AA135" s="1">
        <f>DAY(TableauSource[[#This Row],[Date Cdme]])</f>
        <v>9</v>
      </c>
    </row>
    <row r="136" spans="1:27" x14ac:dyDescent="0.25">
      <c r="A136" s="4">
        <v>1150</v>
      </c>
      <c r="B136" s="10">
        <v>44721</v>
      </c>
      <c r="C136" s="4">
        <v>9</v>
      </c>
      <c r="D136" t="s">
        <v>102</v>
      </c>
      <c r="E136" t="s">
        <v>99</v>
      </c>
      <c r="F136" t="s">
        <v>100</v>
      </c>
      <c r="G136" t="s">
        <v>101</v>
      </c>
      <c r="H136">
        <v>99999</v>
      </c>
      <c r="I136" t="s">
        <v>163</v>
      </c>
      <c r="J136" t="s">
        <v>103</v>
      </c>
      <c r="K136" t="s">
        <v>128</v>
      </c>
      <c r="L136" s="7">
        <v>41801</v>
      </c>
      <c r="M136" t="s">
        <v>25</v>
      </c>
      <c r="N136" t="s">
        <v>98</v>
      </c>
      <c r="O136" t="s">
        <v>99</v>
      </c>
      <c r="P136" t="s">
        <v>100</v>
      </c>
      <c r="Q136" t="s">
        <v>101</v>
      </c>
      <c r="R136">
        <v>99999</v>
      </c>
      <c r="S136" t="s">
        <v>132</v>
      </c>
      <c r="T136" t="s">
        <v>147</v>
      </c>
      <c r="U136" t="s">
        <v>106</v>
      </c>
      <c r="V136" t="s">
        <v>107</v>
      </c>
      <c r="W136" s="2">
        <v>34.799999999999997</v>
      </c>
      <c r="X136">
        <v>88</v>
      </c>
      <c r="Y136" s="2">
        <v>3062.3999999999996</v>
      </c>
      <c r="Z136" s="2">
        <v>303.17759999999993</v>
      </c>
      <c r="AA136" s="1">
        <f>DAY(TableauSource[[#This Row],[Date Cdme]])</f>
        <v>9</v>
      </c>
    </row>
    <row r="137" spans="1:27" x14ac:dyDescent="0.25">
      <c r="A137" s="4">
        <v>1151</v>
      </c>
      <c r="B137" s="10">
        <v>44718</v>
      </c>
      <c r="C137" s="4">
        <v>6</v>
      </c>
      <c r="D137" t="s">
        <v>61</v>
      </c>
      <c r="E137" t="s">
        <v>58</v>
      </c>
      <c r="F137" t="s">
        <v>59</v>
      </c>
      <c r="G137" t="s">
        <v>60</v>
      </c>
      <c r="H137">
        <v>99999</v>
      </c>
      <c r="I137" t="s">
        <v>165</v>
      </c>
      <c r="J137" t="s">
        <v>39</v>
      </c>
      <c r="K137" t="s">
        <v>130</v>
      </c>
      <c r="L137" s="7">
        <v>41798</v>
      </c>
      <c r="M137" t="s">
        <v>14</v>
      </c>
      <c r="N137" t="s">
        <v>57</v>
      </c>
      <c r="O137" t="s">
        <v>58</v>
      </c>
      <c r="P137" t="s">
        <v>59</v>
      </c>
      <c r="Q137" t="s">
        <v>60</v>
      </c>
      <c r="R137">
        <v>99999</v>
      </c>
      <c r="S137" t="s">
        <v>132</v>
      </c>
      <c r="T137" t="s">
        <v>148</v>
      </c>
      <c r="U137" t="s">
        <v>15</v>
      </c>
      <c r="V137" t="s">
        <v>16</v>
      </c>
      <c r="W137" s="2">
        <v>14</v>
      </c>
      <c r="X137">
        <v>65</v>
      </c>
      <c r="Y137" s="2">
        <v>910</v>
      </c>
      <c r="Z137" s="2">
        <v>95.55</v>
      </c>
      <c r="AA137" s="1">
        <f>DAY(TableauSource[[#This Row],[Date Cdme]])</f>
        <v>6</v>
      </c>
    </row>
    <row r="138" spans="1:27" x14ac:dyDescent="0.25">
      <c r="A138" s="4">
        <v>1152</v>
      </c>
      <c r="B138" s="10">
        <v>44720</v>
      </c>
      <c r="C138" s="4">
        <v>8</v>
      </c>
      <c r="D138" t="s">
        <v>38</v>
      </c>
      <c r="E138" t="s">
        <v>35</v>
      </c>
      <c r="F138" t="s">
        <v>36</v>
      </c>
      <c r="G138" t="s">
        <v>37</v>
      </c>
      <c r="H138">
        <v>99999</v>
      </c>
      <c r="I138" t="s">
        <v>159</v>
      </c>
      <c r="J138" t="s">
        <v>81</v>
      </c>
      <c r="K138" t="s">
        <v>130</v>
      </c>
      <c r="L138" s="7">
        <v>41800</v>
      </c>
      <c r="M138" t="s">
        <v>14</v>
      </c>
      <c r="N138" t="s">
        <v>34</v>
      </c>
      <c r="O138" t="s">
        <v>35</v>
      </c>
      <c r="P138" t="s">
        <v>36</v>
      </c>
      <c r="Q138" t="s">
        <v>37</v>
      </c>
      <c r="R138">
        <v>99999</v>
      </c>
      <c r="S138" t="s">
        <v>132</v>
      </c>
      <c r="T138" t="s">
        <v>147</v>
      </c>
      <c r="U138" t="s">
        <v>63</v>
      </c>
      <c r="V138" t="s">
        <v>64</v>
      </c>
      <c r="W138" s="2">
        <v>40</v>
      </c>
      <c r="X138">
        <v>38</v>
      </c>
      <c r="Y138" s="2">
        <v>1520</v>
      </c>
      <c r="Z138" s="2">
        <v>148.96</v>
      </c>
      <c r="AA138" s="1">
        <f>DAY(TableauSource[[#This Row],[Date Cdme]])</f>
        <v>8</v>
      </c>
    </row>
    <row r="139" spans="1:27" x14ac:dyDescent="0.25">
      <c r="A139" s="4">
        <v>1153</v>
      </c>
      <c r="B139" s="10">
        <v>44720</v>
      </c>
      <c r="C139" s="4">
        <v>8</v>
      </c>
      <c r="D139" t="s">
        <v>38</v>
      </c>
      <c r="E139" t="s">
        <v>35</v>
      </c>
      <c r="F139" t="s">
        <v>36</v>
      </c>
      <c r="G139" t="s">
        <v>37</v>
      </c>
      <c r="H139">
        <v>99999</v>
      </c>
      <c r="I139" t="s">
        <v>159</v>
      </c>
      <c r="J139" t="s">
        <v>81</v>
      </c>
      <c r="K139" t="s">
        <v>130</v>
      </c>
      <c r="L139" s="7">
        <v>41800</v>
      </c>
      <c r="M139" t="s">
        <v>14</v>
      </c>
      <c r="N139" t="s">
        <v>34</v>
      </c>
      <c r="O139" t="s">
        <v>35</v>
      </c>
      <c r="P139" t="s">
        <v>36</v>
      </c>
      <c r="Q139" t="s">
        <v>37</v>
      </c>
      <c r="R139">
        <v>99999</v>
      </c>
      <c r="S139" t="s">
        <v>132</v>
      </c>
      <c r="T139" t="s">
        <v>147</v>
      </c>
      <c r="U139" t="s">
        <v>41</v>
      </c>
      <c r="V139" t="s">
        <v>42</v>
      </c>
      <c r="W139" s="2">
        <v>9.1999999999999993</v>
      </c>
      <c r="X139">
        <v>80</v>
      </c>
      <c r="Y139" s="2">
        <v>736</v>
      </c>
      <c r="Z139" s="2">
        <v>70.656000000000006</v>
      </c>
      <c r="AA139" s="1">
        <f>DAY(TableauSource[[#This Row],[Date Cdme]])</f>
        <v>8</v>
      </c>
    </row>
    <row r="140" spans="1:27" x14ac:dyDescent="0.25">
      <c r="A140" s="4">
        <v>1018</v>
      </c>
      <c r="B140" s="10">
        <v>44571</v>
      </c>
      <c r="C140" s="4">
        <v>10</v>
      </c>
      <c r="D140" t="s">
        <v>74</v>
      </c>
      <c r="E140" t="s">
        <v>71</v>
      </c>
      <c r="F140" t="s">
        <v>72</v>
      </c>
      <c r="G140" t="s">
        <v>73</v>
      </c>
      <c r="H140">
        <v>99999</v>
      </c>
      <c r="I140" t="s">
        <v>154</v>
      </c>
      <c r="J140" t="s">
        <v>62</v>
      </c>
      <c r="K140" t="s">
        <v>129</v>
      </c>
      <c r="L140" s="7">
        <v>41651</v>
      </c>
      <c r="M140" t="s">
        <v>25</v>
      </c>
      <c r="N140" t="s">
        <v>70</v>
      </c>
      <c r="O140" t="s">
        <v>71</v>
      </c>
      <c r="P140" t="s">
        <v>72</v>
      </c>
      <c r="Q140" t="s">
        <v>73</v>
      </c>
      <c r="R140">
        <v>99999</v>
      </c>
      <c r="S140" t="s">
        <v>132</v>
      </c>
      <c r="U140" t="s">
        <v>84</v>
      </c>
      <c r="V140" t="s">
        <v>85</v>
      </c>
      <c r="W140" s="2">
        <v>22</v>
      </c>
      <c r="X140">
        <v>17</v>
      </c>
      <c r="Y140" s="2">
        <v>374</v>
      </c>
      <c r="Z140" s="2">
        <v>35.903999999999996</v>
      </c>
      <c r="AA140" s="1">
        <f>DAY(TableauSource[[#This Row],[Date Cdme]])</f>
        <v>10</v>
      </c>
    </row>
    <row r="141" spans="1:27" x14ac:dyDescent="0.25">
      <c r="A141" s="4">
        <v>1392</v>
      </c>
      <c r="B141" s="10">
        <v>44923</v>
      </c>
      <c r="C141" s="4">
        <v>28</v>
      </c>
      <c r="D141" t="s">
        <v>69</v>
      </c>
      <c r="E141" t="s">
        <v>66</v>
      </c>
      <c r="F141" t="s">
        <v>67</v>
      </c>
      <c r="G141" t="s">
        <v>68</v>
      </c>
      <c r="H141">
        <v>99999</v>
      </c>
      <c r="I141" t="s">
        <v>153</v>
      </c>
      <c r="J141" t="s">
        <v>126</v>
      </c>
      <c r="K141" t="s">
        <v>131</v>
      </c>
      <c r="L141" s="7">
        <v>42003</v>
      </c>
      <c r="M141" t="s">
        <v>40</v>
      </c>
      <c r="N141" t="s">
        <v>65</v>
      </c>
      <c r="O141" t="s">
        <v>66</v>
      </c>
      <c r="P141" t="s">
        <v>67</v>
      </c>
      <c r="Q141" t="s">
        <v>68</v>
      </c>
      <c r="R141">
        <v>99999</v>
      </c>
      <c r="S141" t="s">
        <v>132</v>
      </c>
      <c r="T141" t="s">
        <v>148</v>
      </c>
      <c r="U141" t="s">
        <v>55</v>
      </c>
      <c r="V141" t="s">
        <v>56</v>
      </c>
      <c r="W141" s="2">
        <v>9.65</v>
      </c>
      <c r="X141">
        <v>98</v>
      </c>
      <c r="Y141" s="2">
        <v>945.7</v>
      </c>
      <c r="Z141" s="2">
        <v>96.461400000000012</v>
      </c>
      <c r="AA141" s="1">
        <f>DAY(TableauSource[[#This Row],[Date Cdme]])</f>
        <v>28</v>
      </c>
    </row>
    <row r="142" spans="1:27" x14ac:dyDescent="0.25">
      <c r="A142" s="4">
        <v>1393</v>
      </c>
      <c r="B142" s="10">
        <v>44923</v>
      </c>
      <c r="C142" s="4">
        <v>28</v>
      </c>
      <c r="D142" t="s">
        <v>69</v>
      </c>
      <c r="E142" t="s">
        <v>66</v>
      </c>
      <c r="F142" t="s">
        <v>67</v>
      </c>
      <c r="G142" t="s">
        <v>68</v>
      </c>
      <c r="H142">
        <v>99999</v>
      </c>
      <c r="I142" t="s">
        <v>153</v>
      </c>
      <c r="J142" t="s">
        <v>126</v>
      </c>
      <c r="K142" t="s">
        <v>131</v>
      </c>
      <c r="L142" s="7">
        <v>42003</v>
      </c>
      <c r="M142" t="s">
        <v>40</v>
      </c>
      <c r="N142" t="s">
        <v>65</v>
      </c>
      <c r="O142" t="s">
        <v>66</v>
      </c>
      <c r="P142" t="s">
        <v>67</v>
      </c>
      <c r="Q142" t="s">
        <v>68</v>
      </c>
      <c r="R142">
        <v>99999</v>
      </c>
      <c r="S142" t="s">
        <v>132</v>
      </c>
      <c r="T142" t="s">
        <v>148</v>
      </c>
      <c r="U142" t="s">
        <v>96</v>
      </c>
      <c r="V142" t="s">
        <v>97</v>
      </c>
      <c r="W142" s="2">
        <v>18.399999999999999</v>
      </c>
      <c r="X142">
        <v>86</v>
      </c>
      <c r="Y142" s="2">
        <v>1582.3999999999999</v>
      </c>
      <c r="Z142" s="2">
        <v>155.0752</v>
      </c>
      <c r="AA142" s="1">
        <f>DAY(TableauSource[[#This Row],[Date Cdme]])</f>
        <v>28</v>
      </c>
    </row>
    <row r="143" spans="1:27" x14ac:dyDescent="0.25">
      <c r="A143" s="4">
        <v>1422</v>
      </c>
      <c r="B143" s="10">
        <v>44923</v>
      </c>
      <c r="C143" s="4">
        <v>28</v>
      </c>
      <c r="D143" t="s">
        <v>69</v>
      </c>
      <c r="E143" t="s">
        <v>66</v>
      </c>
      <c r="F143" t="s">
        <v>67</v>
      </c>
      <c r="G143" t="s">
        <v>68</v>
      </c>
      <c r="H143">
        <v>99999</v>
      </c>
      <c r="I143" t="s">
        <v>153</v>
      </c>
      <c r="J143" t="s">
        <v>126</v>
      </c>
      <c r="K143" t="s">
        <v>131</v>
      </c>
      <c r="L143" s="7">
        <v>42003</v>
      </c>
      <c r="M143" t="s">
        <v>40</v>
      </c>
      <c r="N143" t="s">
        <v>65</v>
      </c>
      <c r="O143" t="s">
        <v>66</v>
      </c>
      <c r="P143" t="s">
        <v>67</v>
      </c>
      <c r="Q143" t="s">
        <v>68</v>
      </c>
      <c r="R143">
        <v>99999</v>
      </c>
      <c r="S143" t="s">
        <v>132</v>
      </c>
      <c r="T143" t="s">
        <v>148</v>
      </c>
      <c r="U143" t="s">
        <v>33</v>
      </c>
      <c r="V143" t="s">
        <v>16</v>
      </c>
      <c r="W143" s="2">
        <v>46</v>
      </c>
      <c r="X143">
        <v>43</v>
      </c>
      <c r="Y143" s="2">
        <v>1978</v>
      </c>
      <c r="Z143" s="2">
        <v>197.8</v>
      </c>
      <c r="AA143" s="1">
        <f>DAY(TableauSource[[#This Row],[Date Cdme]])</f>
        <v>28</v>
      </c>
    </row>
    <row r="144" spans="1:27" x14ac:dyDescent="0.25">
      <c r="A144" s="4">
        <v>1158</v>
      </c>
      <c r="B144" s="10">
        <v>44741</v>
      </c>
      <c r="C144" s="4">
        <v>29</v>
      </c>
      <c r="D144" t="s">
        <v>47</v>
      </c>
      <c r="E144" t="s">
        <v>44</v>
      </c>
      <c r="F144" t="s">
        <v>45</v>
      </c>
      <c r="G144" t="s">
        <v>46</v>
      </c>
      <c r="H144">
        <v>99999</v>
      </c>
      <c r="I144" t="s">
        <v>156</v>
      </c>
      <c r="J144" t="s">
        <v>24</v>
      </c>
      <c r="K144" t="s">
        <v>128</v>
      </c>
      <c r="L144" s="7">
        <v>41821</v>
      </c>
      <c r="M144" t="s">
        <v>14</v>
      </c>
      <c r="N144" t="s">
        <v>43</v>
      </c>
      <c r="O144" t="s">
        <v>44</v>
      </c>
      <c r="P144" t="s">
        <v>45</v>
      </c>
      <c r="Q144" t="s">
        <v>46</v>
      </c>
      <c r="R144">
        <v>99999</v>
      </c>
      <c r="S144" t="s">
        <v>132</v>
      </c>
      <c r="T144" t="s">
        <v>147</v>
      </c>
      <c r="U144" t="s">
        <v>15</v>
      </c>
      <c r="V144" t="s">
        <v>16</v>
      </c>
      <c r="W144" s="2">
        <v>14</v>
      </c>
      <c r="X144">
        <v>79</v>
      </c>
      <c r="Y144" s="2">
        <v>1106</v>
      </c>
      <c r="Z144" s="2">
        <v>113.91800000000001</v>
      </c>
      <c r="AA144" s="1">
        <f>DAY(TableauSource[[#This Row],[Date Cdme]])</f>
        <v>29</v>
      </c>
    </row>
    <row r="145" spans="1:27" x14ac:dyDescent="0.25">
      <c r="A145" s="4">
        <v>1159</v>
      </c>
      <c r="B145" s="10">
        <v>44718</v>
      </c>
      <c r="C145" s="4">
        <v>6</v>
      </c>
      <c r="D145" t="s">
        <v>61</v>
      </c>
      <c r="E145" t="s">
        <v>58</v>
      </c>
      <c r="F145" t="s">
        <v>59</v>
      </c>
      <c r="G145" t="s">
        <v>60</v>
      </c>
      <c r="H145">
        <v>99999</v>
      </c>
      <c r="I145" t="s">
        <v>165</v>
      </c>
      <c r="J145" t="s">
        <v>39</v>
      </c>
      <c r="K145" t="s">
        <v>130</v>
      </c>
      <c r="L145" s="7">
        <v>41798</v>
      </c>
      <c r="M145" t="s">
        <v>40</v>
      </c>
      <c r="N145" t="s">
        <v>57</v>
      </c>
      <c r="O145" t="s">
        <v>58</v>
      </c>
      <c r="P145" t="s">
        <v>59</v>
      </c>
      <c r="Q145" t="s">
        <v>60</v>
      </c>
      <c r="R145">
        <v>99999</v>
      </c>
      <c r="S145" t="s">
        <v>132</v>
      </c>
      <c r="T145" t="s">
        <v>147</v>
      </c>
      <c r="U145" t="s">
        <v>48</v>
      </c>
      <c r="V145" t="s">
        <v>49</v>
      </c>
      <c r="W145" s="2">
        <v>12.75</v>
      </c>
      <c r="X145">
        <v>44</v>
      </c>
      <c r="Y145" s="2">
        <v>561</v>
      </c>
      <c r="Z145" s="2">
        <v>57.222000000000001</v>
      </c>
      <c r="AA145" s="1">
        <f>DAY(TableauSource[[#This Row],[Date Cdme]])</f>
        <v>6</v>
      </c>
    </row>
    <row r="146" spans="1:27" x14ac:dyDescent="0.25">
      <c r="A146" s="4">
        <v>1019</v>
      </c>
      <c r="B146" s="10">
        <v>44574</v>
      </c>
      <c r="C146" s="4">
        <v>10</v>
      </c>
      <c r="D146" t="s">
        <v>74</v>
      </c>
      <c r="E146" t="s">
        <v>71</v>
      </c>
      <c r="F146" t="s">
        <v>72</v>
      </c>
      <c r="G146" t="s">
        <v>73</v>
      </c>
      <c r="H146">
        <v>99999</v>
      </c>
      <c r="I146" t="s">
        <v>154</v>
      </c>
      <c r="J146" t="s">
        <v>62</v>
      </c>
      <c r="K146" t="s">
        <v>129</v>
      </c>
      <c r="L146" s="7">
        <v>41651</v>
      </c>
      <c r="M146" t="s">
        <v>25</v>
      </c>
      <c r="N146" t="s">
        <v>70</v>
      </c>
      <c r="O146" t="s">
        <v>71</v>
      </c>
      <c r="P146" t="s">
        <v>72</v>
      </c>
      <c r="Q146" t="s">
        <v>73</v>
      </c>
      <c r="R146">
        <v>99999</v>
      </c>
      <c r="S146" t="s">
        <v>132</v>
      </c>
      <c r="U146" t="s">
        <v>41</v>
      </c>
      <c r="V146" t="s">
        <v>42</v>
      </c>
      <c r="W146" s="2">
        <v>9.1999999999999993</v>
      </c>
      <c r="X146">
        <v>44</v>
      </c>
      <c r="Y146" s="2">
        <v>404.79999999999995</v>
      </c>
      <c r="Z146" s="2">
        <v>42.099199999999996</v>
      </c>
      <c r="AA146" s="1">
        <f>DAY(TableauSource[[#This Row],[Date Cdme]])</f>
        <v>13</v>
      </c>
    </row>
    <row r="147" spans="1:27" x14ac:dyDescent="0.25">
      <c r="A147" s="4">
        <v>1036</v>
      </c>
      <c r="B147" s="10">
        <v>44602</v>
      </c>
      <c r="C147" s="4">
        <v>10</v>
      </c>
      <c r="D147" t="s">
        <v>74</v>
      </c>
      <c r="E147" t="s">
        <v>71</v>
      </c>
      <c r="F147" t="s">
        <v>72</v>
      </c>
      <c r="G147" t="s">
        <v>73</v>
      </c>
      <c r="H147">
        <v>99999</v>
      </c>
      <c r="I147" t="s">
        <v>154</v>
      </c>
      <c r="J147" t="s">
        <v>62</v>
      </c>
      <c r="K147" t="s">
        <v>129</v>
      </c>
      <c r="L147" s="7">
        <v>41682</v>
      </c>
      <c r="M147" t="s">
        <v>14</v>
      </c>
      <c r="N147" t="s">
        <v>70</v>
      </c>
      <c r="O147" t="s">
        <v>71</v>
      </c>
      <c r="P147" t="s">
        <v>72</v>
      </c>
      <c r="Q147" t="s">
        <v>73</v>
      </c>
      <c r="R147">
        <v>99999</v>
      </c>
      <c r="S147" t="s">
        <v>132</v>
      </c>
      <c r="T147" t="s">
        <v>148</v>
      </c>
      <c r="U147" t="s">
        <v>122</v>
      </c>
      <c r="V147" t="s">
        <v>18</v>
      </c>
      <c r="W147" s="2">
        <v>10</v>
      </c>
      <c r="X147">
        <v>47</v>
      </c>
      <c r="Y147" s="2">
        <v>470</v>
      </c>
      <c r="Z147" s="2">
        <v>48.88</v>
      </c>
      <c r="AA147" s="1">
        <f>DAY(TableauSource[[#This Row],[Date Cdme]])</f>
        <v>10</v>
      </c>
    </row>
    <row r="148" spans="1:27" x14ac:dyDescent="0.25">
      <c r="A148" s="4">
        <v>1164</v>
      </c>
      <c r="B148" s="10">
        <v>44720</v>
      </c>
      <c r="C148" s="4">
        <v>8</v>
      </c>
      <c r="D148" t="s">
        <v>38</v>
      </c>
      <c r="E148" t="s">
        <v>35</v>
      </c>
      <c r="F148" t="s">
        <v>36</v>
      </c>
      <c r="G148" t="s">
        <v>37</v>
      </c>
      <c r="H148">
        <v>99999</v>
      </c>
      <c r="I148" t="s">
        <v>159</v>
      </c>
      <c r="J148" t="s">
        <v>81</v>
      </c>
      <c r="K148" t="s">
        <v>130</v>
      </c>
      <c r="L148" s="7">
        <v>41800</v>
      </c>
      <c r="M148" t="s">
        <v>40</v>
      </c>
      <c r="N148" t="s">
        <v>34</v>
      </c>
      <c r="O148" t="s">
        <v>35</v>
      </c>
      <c r="P148" t="s">
        <v>36</v>
      </c>
      <c r="Q148" t="s">
        <v>37</v>
      </c>
      <c r="R148">
        <v>99999</v>
      </c>
      <c r="S148" t="s">
        <v>132</v>
      </c>
      <c r="T148" t="s">
        <v>148</v>
      </c>
      <c r="U148" t="s">
        <v>106</v>
      </c>
      <c r="V148" t="s">
        <v>107</v>
      </c>
      <c r="W148" s="2">
        <v>34.799999999999997</v>
      </c>
      <c r="X148">
        <v>30</v>
      </c>
      <c r="Y148" s="2">
        <v>1044</v>
      </c>
      <c r="Z148" s="2">
        <v>109.62</v>
      </c>
      <c r="AA148" s="1">
        <f>DAY(TableauSource[[#This Row],[Date Cdme]])</f>
        <v>8</v>
      </c>
    </row>
    <row r="149" spans="1:27" x14ac:dyDescent="0.25">
      <c r="A149" s="4">
        <v>1167</v>
      </c>
      <c r="B149" s="10">
        <v>44715</v>
      </c>
      <c r="C149" s="4">
        <v>3</v>
      </c>
      <c r="D149" t="s">
        <v>54</v>
      </c>
      <c r="E149" t="s">
        <v>51</v>
      </c>
      <c r="F149" t="s">
        <v>52</v>
      </c>
      <c r="G149" t="s">
        <v>53</v>
      </c>
      <c r="H149">
        <v>99999</v>
      </c>
      <c r="I149" t="s">
        <v>161</v>
      </c>
      <c r="J149" t="s">
        <v>31</v>
      </c>
      <c r="K149" t="s">
        <v>128</v>
      </c>
      <c r="L149" s="7">
        <v>41795</v>
      </c>
      <c r="M149" t="s">
        <v>14</v>
      </c>
      <c r="N149" t="s">
        <v>50</v>
      </c>
      <c r="O149" t="s">
        <v>51</v>
      </c>
      <c r="P149" t="s">
        <v>52</v>
      </c>
      <c r="Q149" t="s">
        <v>53</v>
      </c>
      <c r="R149">
        <v>99999</v>
      </c>
      <c r="S149" t="s">
        <v>132</v>
      </c>
      <c r="T149" t="s">
        <v>149</v>
      </c>
      <c r="U149" t="s">
        <v>121</v>
      </c>
      <c r="V149" t="s">
        <v>85</v>
      </c>
      <c r="W149" s="2">
        <v>10</v>
      </c>
      <c r="X149">
        <v>24</v>
      </c>
      <c r="Y149" s="2">
        <v>240</v>
      </c>
      <c r="Z149" s="2">
        <v>25.200000000000003</v>
      </c>
      <c r="AA149" s="1">
        <f>DAY(TableauSource[[#This Row],[Date Cdme]])</f>
        <v>3</v>
      </c>
    </row>
    <row r="150" spans="1:27" x14ac:dyDescent="0.25">
      <c r="A150" s="4">
        <v>1168</v>
      </c>
      <c r="B150" s="10">
        <v>44715</v>
      </c>
      <c r="C150" s="4">
        <v>3</v>
      </c>
      <c r="D150" t="s">
        <v>54</v>
      </c>
      <c r="E150" t="s">
        <v>51</v>
      </c>
      <c r="F150" t="s">
        <v>52</v>
      </c>
      <c r="G150" t="s">
        <v>53</v>
      </c>
      <c r="H150">
        <v>99999</v>
      </c>
      <c r="I150" t="s">
        <v>161</v>
      </c>
      <c r="J150" t="s">
        <v>31</v>
      </c>
      <c r="K150" t="s">
        <v>128</v>
      </c>
      <c r="L150" s="7">
        <v>41795</v>
      </c>
      <c r="M150" t="s">
        <v>14</v>
      </c>
      <c r="N150" t="s">
        <v>50</v>
      </c>
      <c r="O150" t="s">
        <v>51</v>
      </c>
      <c r="P150" t="s">
        <v>52</v>
      </c>
      <c r="Q150" t="s">
        <v>53</v>
      </c>
      <c r="R150">
        <v>99999</v>
      </c>
      <c r="S150" t="s">
        <v>132</v>
      </c>
      <c r="T150" t="s">
        <v>149</v>
      </c>
      <c r="U150" t="s">
        <v>63</v>
      </c>
      <c r="V150" t="s">
        <v>64</v>
      </c>
      <c r="W150" s="2">
        <v>40</v>
      </c>
      <c r="X150">
        <v>28</v>
      </c>
      <c r="Y150" s="2">
        <v>1120</v>
      </c>
      <c r="Z150" s="2">
        <v>109.75999999999999</v>
      </c>
      <c r="AA150" s="1">
        <f>DAY(TableauSource[[#This Row],[Date Cdme]])</f>
        <v>3</v>
      </c>
    </row>
    <row r="151" spans="1:27" x14ac:dyDescent="0.25">
      <c r="A151" s="4">
        <v>1038</v>
      </c>
      <c r="B151" s="10">
        <v>44602</v>
      </c>
      <c r="C151" s="4">
        <v>10</v>
      </c>
      <c r="D151" t="s">
        <v>74</v>
      </c>
      <c r="E151" t="s">
        <v>71</v>
      </c>
      <c r="F151" t="s">
        <v>72</v>
      </c>
      <c r="G151" t="s">
        <v>73</v>
      </c>
      <c r="H151">
        <v>99999</v>
      </c>
      <c r="I151" t="s">
        <v>154</v>
      </c>
      <c r="J151" t="s">
        <v>62</v>
      </c>
      <c r="K151" t="s">
        <v>129</v>
      </c>
      <c r="L151" s="7"/>
      <c r="M151" t="s">
        <v>25</v>
      </c>
      <c r="N151" t="s">
        <v>70</v>
      </c>
      <c r="O151" t="s">
        <v>71</v>
      </c>
      <c r="P151" t="s">
        <v>72</v>
      </c>
      <c r="Q151" t="s">
        <v>73</v>
      </c>
      <c r="R151">
        <v>99999</v>
      </c>
      <c r="S151" t="s">
        <v>132</v>
      </c>
      <c r="U151" t="s">
        <v>17</v>
      </c>
      <c r="V151" t="s">
        <v>18</v>
      </c>
      <c r="W151" s="2">
        <v>3.5</v>
      </c>
      <c r="X151">
        <v>49</v>
      </c>
      <c r="Y151" s="2">
        <v>171.5</v>
      </c>
      <c r="Z151" s="2">
        <v>16.464000000000002</v>
      </c>
      <c r="AA151" s="1">
        <f>DAY(TableauSource[[#This Row],[Date Cdme]])</f>
        <v>10</v>
      </c>
    </row>
    <row r="152" spans="1:27" x14ac:dyDescent="0.25">
      <c r="A152" s="4">
        <v>1075</v>
      </c>
      <c r="B152" s="10">
        <v>44637</v>
      </c>
      <c r="C152" s="4">
        <v>10</v>
      </c>
      <c r="D152" t="s">
        <v>74</v>
      </c>
      <c r="E152" t="s">
        <v>71</v>
      </c>
      <c r="F152" t="s">
        <v>72</v>
      </c>
      <c r="G152" t="s">
        <v>73</v>
      </c>
      <c r="H152">
        <v>99999</v>
      </c>
      <c r="I152" t="s">
        <v>154</v>
      </c>
      <c r="J152" t="s">
        <v>62</v>
      </c>
      <c r="K152" t="s">
        <v>129</v>
      </c>
      <c r="L152" s="7">
        <v>41710</v>
      </c>
      <c r="M152" t="s">
        <v>14</v>
      </c>
      <c r="N152" t="s">
        <v>70</v>
      </c>
      <c r="O152" t="s">
        <v>71</v>
      </c>
      <c r="P152" t="s">
        <v>72</v>
      </c>
      <c r="Q152" t="s">
        <v>73</v>
      </c>
      <c r="R152">
        <v>99999</v>
      </c>
      <c r="S152" t="s">
        <v>132</v>
      </c>
      <c r="T152" t="s">
        <v>148</v>
      </c>
      <c r="U152" t="s">
        <v>122</v>
      </c>
      <c r="V152" t="s">
        <v>18</v>
      </c>
      <c r="W152" s="2">
        <v>10</v>
      </c>
      <c r="X152">
        <v>55</v>
      </c>
      <c r="Y152" s="2">
        <v>550</v>
      </c>
      <c r="Z152" s="2">
        <v>55</v>
      </c>
      <c r="AA152" s="1">
        <f>DAY(TableauSource[[#This Row],[Date Cdme]])</f>
        <v>17</v>
      </c>
    </row>
    <row r="153" spans="1:27" x14ac:dyDescent="0.25">
      <c r="A153" s="4">
        <v>1020</v>
      </c>
      <c r="B153" s="10">
        <v>44572</v>
      </c>
      <c r="C153" s="4">
        <v>11</v>
      </c>
      <c r="D153" t="s">
        <v>90</v>
      </c>
      <c r="E153" t="s">
        <v>87</v>
      </c>
      <c r="F153" t="s">
        <v>88</v>
      </c>
      <c r="G153" t="s">
        <v>89</v>
      </c>
      <c r="H153">
        <v>99999</v>
      </c>
      <c r="I153" t="s">
        <v>164</v>
      </c>
      <c r="J153" t="s">
        <v>126</v>
      </c>
      <c r="K153" t="s">
        <v>131</v>
      </c>
      <c r="L153" s="7"/>
      <c r="M153" t="s">
        <v>40</v>
      </c>
      <c r="N153" t="s">
        <v>86</v>
      </c>
      <c r="O153" t="s">
        <v>87</v>
      </c>
      <c r="P153" t="s">
        <v>88</v>
      </c>
      <c r="Q153" t="s">
        <v>89</v>
      </c>
      <c r="R153">
        <v>99999</v>
      </c>
      <c r="S153" t="s">
        <v>132</v>
      </c>
      <c r="U153" t="s">
        <v>17</v>
      </c>
      <c r="V153" t="s">
        <v>18</v>
      </c>
      <c r="W153" s="2">
        <v>3.5</v>
      </c>
      <c r="X153">
        <v>81</v>
      </c>
      <c r="Y153" s="2">
        <v>283.5</v>
      </c>
      <c r="Z153" s="2">
        <v>27.499500000000001</v>
      </c>
      <c r="AA153" s="1">
        <f>DAY(TableauSource[[#This Row],[Date Cdme]])</f>
        <v>11</v>
      </c>
    </row>
    <row r="154" spans="1:27" x14ac:dyDescent="0.25">
      <c r="A154" s="4">
        <v>1176</v>
      </c>
      <c r="B154" s="10">
        <v>44713</v>
      </c>
      <c r="C154" s="4">
        <v>1</v>
      </c>
      <c r="D154" t="s">
        <v>95</v>
      </c>
      <c r="E154" t="s">
        <v>92</v>
      </c>
      <c r="F154" t="s">
        <v>93</v>
      </c>
      <c r="G154" t="s">
        <v>94</v>
      </c>
      <c r="H154">
        <v>99999</v>
      </c>
      <c r="I154" t="s">
        <v>160</v>
      </c>
      <c r="J154" t="s">
        <v>81</v>
      </c>
      <c r="K154" t="s">
        <v>130</v>
      </c>
      <c r="L154" s="7"/>
      <c r="M154" t="s">
        <v>40</v>
      </c>
      <c r="N154" t="s">
        <v>91</v>
      </c>
      <c r="O154" t="s">
        <v>92</v>
      </c>
      <c r="P154" t="s">
        <v>93</v>
      </c>
      <c r="Q154" t="s">
        <v>94</v>
      </c>
      <c r="R154">
        <v>99999</v>
      </c>
      <c r="S154" t="s">
        <v>132</v>
      </c>
      <c r="U154" t="s">
        <v>96</v>
      </c>
      <c r="V154" t="s">
        <v>97</v>
      </c>
      <c r="W154" s="2">
        <v>18.399999999999999</v>
      </c>
      <c r="X154">
        <v>71</v>
      </c>
      <c r="Y154" s="2">
        <v>1306.3999999999999</v>
      </c>
      <c r="Z154" s="2">
        <v>137.172</v>
      </c>
      <c r="AA154" s="1">
        <f>DAY(TableauSource[[#This Row],[Date Cdme]])</f>
        <v>1</v>
      </c>
    </row>
    <row r="155" spans="1:27" x14ac:dyDescent="0.25">
      <c r="A155" s="4">
        <v>1021</v>
      </c>
      <c r="B155" s="10">
        <v>44572</v>
      </c>
      <c r="C155" s="4">
        <v>11</v>
      </c>
      <c r="D155" t="s">
        <v>90</v>
      </c>
      <c r="E155" t="s">
        <v>87</v>
      </c>
      <c r="F155" t="s">
        <v>88</v>
      </c>
      <c r="G155" t="s">
        <v>89</v>
      </c>
      <c r="H155">
        <v>99999</v>
      </c>
      <c r="I155" t="s">
        <v>164</v>
      </c>
      <c r="J155" t="s">
        <v>126</v>
      </c>
      <c r="K155" t="s">
        <v>131</v>
      </c>
      <c r="L155" s="7"/>
      <c r="M155" t="s">
        <v>40</v>
      </c>
      <c r="N155" t="s">
        <v>86</v>
      </c>
      <c r="O155" t="s">
        <v>87</v>
      </c>
      <c r="P155" t="s">
        <v>88</v>
      </c>
      <c r="Q155" t="s">
        <v>89</v>
      </c>
      <c r="R155">
        <v>99999</v>
      </c>
      <c r="S155" t="s">
        <v>132</v>
      </c>
      <c r="U155" t="s">
        <v>75</v>
      </c>
      <c r="V155" t="s">
        <v>16</v>
      </c>
      <c r="W155" s="2">
        <v>2.99</v>
      </c>
      <c r="X155">
        <v>49</v>
      </c>
      <c r="Y155" s="2">
        <v>146.51000000000002</v>
      </c>
      <c r="Z155" s="2">
        <v>15.090530000000005</v>
      </c>
      <c r="AA155" s="1">
        <f>DAY(TableauSource[[#This Row],[Date Cdme]])</f>
        <v>11</v>
      </c>
    </row>
    <row r="156" spans="1:27" x14ac:dyDescent="0.25">
      <c r="A156" s="4">
        <v>1178</v>
      </c>
      <c r="B156" s="10">
        <v>44721</v>
      </c>
      <c r="C156" s="4">
        <v>9</v>
      </c>
      <c r="D156" t="s">
        <v>102</v>
      </c>
      <c r="E156" t="s">
        <v>99</v>
      </c>
      <c r="F156" t="s">
        <v>100</v>
      </c>
      <c r="G156" t="s">
        <v>101</v>
      </c>
      <c r="H156">
        <v>99999</v>
      </c>
      <c r="I156" t="s">
        <v>163</v>
      </c>
      <c r="J156" t="s">
        <v>103</v>
      </c>
      <c r="K156" t="s">
        <v>128</v>
      </c>
      <c r="L156" s="7">
        <v>41801</v>
      </c>
      <c r="M156" t="s">
        <v>25</v>
      </c>
      <c r="N156" t="s">
        <v>98</v>
      </c>
      <c r="O156" t="s">
        <v>99</v>
      </c>
      <c r="P156" t="s">
        <v>100</v>
      </c>
      <c r="Q156" t="s">
        <v>101</v>
      </c>
      <c r="R156">
        <v>99999</v>
      </c>
      <c r="S156" t="s">
        <v>132</v>
      </c>
      <c r="T156" t="s">
        <v>147</v>
      </c>
      <c r="U156" t="s">
        <v>55</v>
      </c>
      <c r="V156" t="s">
        <v>56</v>
      </c>
      <c r="W156" s="2">
        <v>9.65</v>
      </c>
      <c r="X156">
        <v>76</v>
      </c>
      <c r="Y156" s="2">
        <v>733.4</v>
      </c>
      <c r="Z156" s="2">
        <v>72.6066</v>
      </c>
      <c r="AA156" s="1">
        <f>DAY(TableauSource[[#This Row],[Date Cdme]])</f>
        <v>9</v>
      </c>
    </row>
    <row r="157" spans="1:27" x14ac:dyDescent="0.25">
      <c r="A157" s="4">
        <v>1179</v>
      </c>
      <c r="B157" s="10">
        <v>44718</v>
      </c>
      <c r="C157" s="4">
        <v>6</v>
      </c>
      <c r="D157" t="s">
        <v>61</v>
      </c>
      <c r="E157" t="s">
        <v>58</v>
      </c>
      <c r="F157" t="s">
        <v>59</v>
      </c>
      <c r="G157" t="s">
        <v>60</v>
      </c>
      <c r="H157">
        <v>99999</v>
      </c>
      <c r="I157" t="s">
        <v>165</v>
      </c>
      <c r="J157" t="s">
        <v>39</v>
      </c>
      <c r="K157" t="s">
        <v>130</v>
      </c>
      <c r="L157" s="7">
        <v>41798</v>
      </c>
      <c r="M157" t="s">
        <v>14</v>
      </c>
      <c r="N157" t="s">
        <v>57</v>
      </c>
      <c r="O157" t="s">
        <v>58</v>
      </c>
      <c r="P157" t="s">
        <v>59</v>
      </c>
      <c r="Q157" t="s">
        <v>60</v>
      </c>
      <c r="R157">
        <v>99999</v>
      </c>
      <c r="S157" t="s">
        <v>132</v>
      </c>
      <c r="T157" t="s">
        <v>148</v>
      </c>
      <c r="U157" t="s">
        <v>48</v>
      </c>
      <c r="V157" t="s">
        <v>49</v>
      </c>
      <c r="W157" s="2">
        <v>12.75</v>
      </c>
      <c r="X157">
        <v>96</v>
      </c>
      <c r="Y157" s="2">
        <v>1224</v>
      </c>
      <c r="Z157" s="2">
        <v>123.62400000000001</v>
      </c>
      <c r="AA157" s="1">
        <f>DAY(TableauSource[[#This Row],[Date Cdme]])</f>
        <v>6</v>
      </c>
    </row>
    <row r="158" spans="1:27" x14ac:dyDescent="0.25">
      <c r="A158" s="4">
        <v>1180</v>
      </c>
      <c r="B158" s="10">
        <v>44720</v>
      </c>
      <c r="C158" s="4">
        <v>8</v>
      </c>
      <c r="D158" t="s">
        <v>38</v>
      </c>
      <c r="E158" t="s">
        <v>35</v>
      </c>
      <c r="F158" t="s">
        <v>36</v>
      </c>
      <c r="G158" t="s">
        <v>37</v>
      </c>
      <c r="H158">
        <v>99999</v>
      </c>
      <c r="I158" t="s">
        <v>159</v>
      </c>
      <c r="J158" t="s">
        <v>81</v>
      </c>
      <c r="K158" t="s">
        <v>130</v>
      </c>
      <c r="L158" s="7">
        <v>41800</v>
      </c>
      <c r="M158" t="s">
        <v>14</v>
      </c>
      <c r="N158" t="s">
        <v>34</v>
      </c>
      <c r="O158" t="s">
        <v>35</v>
      </c>
      <c r="P158" t="s">
        <v>36</v>
      </c>
      <c r="Q158" t="s">
        <v>37</v>
      </c>
      <c r="R158">
        <v>99999</v>
      </c>
      <c r="S158" t="s">
        <v>132</v>
      </c>
      <c r="T158" t="s">
        <v>147</v>
      </c>
      <c r="U158" t="s">
        <v>48</v>
      </c>
      <c r="V158" t="s">
        <v>49</v>
      </c>
      <c r="W158" s="2">
        <v>12.75</v>
      </c>
      <c r="X158">
        <v>92</v>
      </c>
      <c r="Y158" s="2">
        <v>1173</v>
      </c>
      <c r="Z158" s="2">
        <v>116.12700000000001</v>
      </c>
      <c r="AA158" s="1">
        <f>DAY(TableauSource[[#This Row],[Date Cdme]])</f>
        <v>8</v>
      </c>
    </row>
    <row r="159" spans="1:27" x14ac:dyDescent="0.25">
      <c r="A159" s="4">
        <v>1077</v>
      </c>
      <c r="B159" s="10">
        <v>44630</v>
      </c>
      <c r="C159" s="4">
        <v>10</v>
      </c>
      <c r="D159" t="s">
        <v>74</v>
      </c>
      <c r="E159" t="s">
        <v>71</v>
      </c>
      <c r="F159" t="s">
        <v>72</v>
      </c>
      <c r="G159" t="s">
        <v>73</v>
      </c>
      <c r="H159">
        <v>99999</v>
      </c>
      <c r="I159" t="s">
        <v>154</v>
      </c>
      <c r="J159" t="s">
        <v>62</v>
      </c>
      <c r="K159" t="s">
        <v>129</v>
      </c>
      <c r="L159" s="7"/>
      <c r="M159" t="s">
        <v>25</v>
      </c>
      <c r="N159" t="s">
        <v>70</v>
      </c>
      <c r="O159" t="s">
        <v>71</v>
      </c>
      <c r="P159" t="s">
        <v>72</v>
      </c>
      <c r="Q159" t="s">
        <v>73</v>
      </c>
      <c r="R159">
        <v>99999</v>
      </c>
      <c r="S159" t="s">
        <v>132</v>
      </c>
      <c r="U159" t="s">
        <v>17</v>
      </c>
      <c r="V159" t="s">
        <v>18</v>
      </c>
      <c r="W159" s="2">
        <v>3.5</v>
      </c>
      <c r="X159">
        <v>21</v>
      </c>
      <c r="Y159" s="2">
        <v>73.5</v>
      </c>
      <c r="Z159" s="2">
        <v>7.3500000000000005</v>
      </c>
      <c r="AA159" s="1">
        <f>DAY(TableauSource[[#This Row],[Date Cdme]])</f>
        <v>10</v>
      </c>
    </row>
    <row r="160" spans="1:27" x14ac:dyDescent="0.25">
      <c r="A160" s="4">
        <v>1039</v>
      </c>
      <c r="B160" s="10">
        <v>44603</v>
      </c>
      <c r="C160" s="4">
        <v>11</v>
      </c>
      <c r="D160" t="s">
        <v>90</v>
      </c>
      <c r="E160" t="s">
        <v>87</v>
      </c>
      <c r="F160" t="s">
        <v>88</v>
      </c>
      <c r="G160" t="s">
        <v>89</v>
      </c>
      <c r="H160">
        <v>99999</v>
      </c>
      <c r="I160" t="s">
        <v>164</v>
      </c>
      <c r="J160" t="s">
        <v>126</v>
      </c>
      <c r="K160" t="s">
        <v>131</v>
      </c>
      <c r="L160" s="7"/>
      <c r="M160" t="s">
        <v>40</v>
      </c>
      <c r="N160" t="s">
        <v>86</v>
      </c>
      <c r="O160" t="s">
        <v>87</v>
      </c>
      <c r="P160" t="s">
        <v>88</v>
      </c>
      <c r="Q160" t="s">
        <v>89</v>
      </c>
      <c r="R160">
        <v>99999</v>
      </c>
      <c r="S160" t="s">
        <v>132</v>
      </c>
      <c r="U160" t="s">
        <v>63</v>
      </c>
      <c r="V160" t="s">
        <v>64</v>
      </c>
      <c r="W160" s="2">
        <v>40</v>
      </c>
      <c r="X160">
        <v>72</v>
      </c>
      <c r="Y160" s="2">
        <v>2880</v>
      </c>
      <c r="Z160" s="2">
        <v>285.12</v>
      </c>
      <c r="AA160" s="1">
        <f>DAY(TableauSource[[#This Row],[Date Cdme]])</f>
        <v>11</v>
      </c>
    </row>
    <row r="161" spans="1:27" x14ac:dyDescent="0.25">
      <c r="A161" s="4">
        <v>1183</v>
      </c>
      <c r="B161" s="10">
        <v>44741</v>
      </c>
      <c r="C161" s="4">
        <v>29</v>
      </c>
      <c r="D161" t="s">
        <v>47</v>
      </c>
      <c r="E161" t="s">
        <v>44</v>
      </c>
      <c r="F161" t="s">
        <v>45</v>
      </c>
      <c r="G161" t="s">
        <v>46</v>
      </c>
      <c r="H161">
        <v>99999</v>
      </c>
      <c r="I161" t="s">
        <v>156</v>
      </c>
      <c r="J161" t="s">
        <v>24</v>
      </c>
      <c r="K161" t="s">
        <v>128</v>
      </c>
      <c r="L161" s="7">
        <v>41821</v>
      </c>
      <c r="M161" t="s">
        <v>14</v>
      </c>
      <c r="N161" t="s">
        <v>43</v>
      </c>
      <c r="O161" t="s">
        <v>44</v>
      </c>
      <c r="P161" t="s">
        <v>45</v>
      </c>
      <c r="Q161" t="s">
        <v>46</v>
      </c>
      <c r="R161">
        <v>99999</v>
      </c>
      <c r="S161" t="s">
        <v>132</v>
      </c>
      <c r="T161" t="s">
        <v>147</v>
      </c>
      <c r="U161" t="s">
        <v>123</v>
      </c>
      <c r="V161" t="s">
        <v>127</v>
      </c>
      <c r="W161" s="2">
        <v>39</v>
      </c>
      <c r="X161">
        <v>98</v>
      </c>
      <c r="Y161" s="2">
        <v>3822</v>
      </c>
      <c r="Z161" s="2">
        <v>397.48800000000006</v>
      </c>
      <c r="AA161" s="1">
        <f>DAY(TableauSource[[#This Row],[Date Cdme]])</f>
        <v>29</v>
      </c>
    </row>
    <row r="162" spans="1:27" x14ac:dyDescent="0.25">
      <c r="A162" s="4">
        <v>1184</v>
      </c>
      <c r="B162" s="10">
        <v>44718</v>
      </c>
      <c r="C162" s="4">
        <v>6</v>
      </c>
      <c r="D162" t="s">
        <v>61</v>
      </c>
      <c r="E162" t="s">
        <v>58</v>
      </c>
      <c r="F162" t="s">
        <v>59</v>
      </c>
      <c r="G162" t="s">
        <v>60</v>
      </c>
      <c r="H162">
        <v>99999</v>
      </c>
      <c r="I162" t="s">
        <v>165</v>
      </c>
      <c r="J162" t="s">
        <v>39</v>
      </c>
      <c r="K162" t="s">
        <v>130</v>
      </c>
      <c r="L162" s="7">
        <v>41798</v>
      </c>
      <c r="M162" t="s">
        <v>40</v>
      </c>
      <c r="N162" t="s">
        <v>57</v>
      </c>
      <c r="O162" t="s">
        <v>58</v>
      </c>
      <c r="P162" t="s">
        <v>59</v>
      </c>
      <c r="Q162" t="s">
        <v>60</v>
      </c>
      <c r="R162">
        <v>99999</v>
      </c>
      <c r="S162" t="s">
        <v>132</v>
      </c>
      <c r="T162" t="s">
        <v>147</v>
      </c>
      <c r="U162" t="s">
        <v>26</v>
      </c>
      <c r="V162" t="s">
        <v>18</v>
      </c>
      <c r="W162" s="2">
        <v>30</v>
      </c>
      <c r="X162">
        <v>46</v>
      </c>
      <c r="Y162" s="2">
        <v>1380</v>
      </c>
      <c r="Z162" s="2">
        <v>135.24</v>
      </c>
      <c r="AA162" s="1">
        <f>DAY(TableauSource[[#This Row],[Date Cdme]])</f>
        <v>6</v>
      </c>
    </row>
    <row r="163" spans="1:27" x14ac:dyDescent="0.25">
      <c r="A163" s="4">
        <v>1185</v>
      </c>
      <c r="B163" s="10">
        <v>44718</v>
      </c>
      <c r="C163" s="4">
        <v>6</v>
      </c>
      <c r="D163" t="s">
        <v>61</v>
      </c>
      <c r="E163" t="s">
        <v>58</v>
      </c>
      <c r="F163" t="s">
        <v>59</v>
      </c>
      <c r="G163" t="s">
        <v>60</v>
      </c>
      <c r="H163">
        <v>99999</v>
      </c>
      <c r="I163" t="s">
        <v>165</v>
      </c>
      <c r="J163" t="s">
        <v>39</v>
      </c>
      <c r="K163" t="s">
        <v>130</v>
      </c>
      <c r="L163" s="7">
        <v>41798</v>
      </c>
      <c r="M163" t="s">
        <v>40</v>
      </c>
      <c r="N163" t="s">
        <v>57</v>
      </c>
      <c r="O163" t="s">
        <v>58</v>
      </c>
      <c r="P163" t="s">
        <v>59</v>
      </c>
      <c r="Q163" t="s">
        <v>60</v>
      </c>
      <c r="R163">
        <v>99999</v>
      </c>
      <c r="S163" t="s">
        <v>132</v>
      </c>
      <c r="T163" t="s">
        <v>147</v>
      </c>
      <c r="U163" t="s">
        <v>27</v>
      </c>
      <c r="V163" t="s">
        <v>18</v>
      </c>
      <c r="W163" s="2">
        <v>53</v>
      </c>
      <c r="X163">
        <v>14</v>
      </c>
      <c r="Y163" s="2">
        <v>742</v>
      </c>
      <c r="Z163" s="2">
        <v>74.2</v>
      </c>
      <c r="AA163" s="1">
        <f>DAY(TableauSource[[#This Row],[Date Cdme]])</f>
        <v>6</v>
      </c>
    </row>
    <row r="164" spans="1:27" x14ac:dyDescent="0.25">
      <c r="A164" s="4">
        <v>1091</v>
      </c>
      <c r="B164" s="10">
        <v>44661</v>
      </c>
      <c r="C164" s="4">
        <v>10</v>
      </c>
      <c r="D164" t="s">
        <v>74</v>
      </c>
      <c r="E164" t="s">
        <v>71</v>
      </c>
      <c r="F164" t="s">
        <v>72</v>
      </c>
      <c r="G164" t="s">
        <v>73</v>
      </c>
      <c r="H164">
        <v>99999</v>
      </c>
      <c r="I164" t="s">
        <v>154</v>
      </c>
      <c r="J164" t="s">
        <v>62</v>
      </c>
      <c r="K164" t="s">
        <v>129</v>
      </c>
      <c r="L164" s="7">
        <v>41741</v>
      </c>
      <c r="M164" t="s">
        <v>14</v>
      </c>
      <c r="N164" t="s">
        <v>70</v>
      </c>
      <c r="O164" t="s">
        <v>71</v>
      </c>
      <c r="P164" t="s">
        <v>72</v>
      </c>
      <c r="Q164" t="s">
        <v>73</v>
      </c>
      <c r="R164">
        <v>99999</v>
      </c>
      <c r="S164" t="s">
        <v>132</v>
      </c>
      <c r="T164" t="s">
        <v>148</v>
      </c>
      <c r="U164" t="s">
        <v>75</v>
      </c>
      <c r="V164" t="s">
        <v>16</v>
      </c>
      <c r="W164" s="2">
        <v>2.99</v>
      </c>
      <c r="X164">
        <v>88</v>
      </c>
      <c r="Y164" s="2">
        <v>263.12</v>
      </c>
      <c r="Z164" s="2">
        <v>26.04888</v>
      </c>
      <c r="AA164" s="1">
        <f>DAY(TableauSource[[#This Row],[Date Cdme]])</f>
        <v>10</v>
      </c>
    </row>
    <row r="165" spans="1:27" x14ac:dyDescent="0.25">
      <c r="A165" s="4">
        <v>1187</v>
      </c>
      <c r="B165" s="10">
        <v>44715</v>
      </c>
      <c r="C165" s="4">
        <v>3</v>
      </c>
      <c r="D165" t="s">
        <v>54</v>
      </c>
      <c r="E165" t="s">
        <v>51</v>
      </c>
      <c r="F165" t="s">
        <v>52</v>
      </c>
      <c r="G165" t="s">
        <v>53</v>
      </c>
      <c r="H165">
        <v>99999</v>
      </c>
      <c r="I165" t="s">
        <v>161</v>
      </c>
      <c r="J165" t="s">
        <v>31</v>
      </c>
      <c r="K165" t="s">
        <v>128</v>
      </c>
      <c r="L165" s="7"/>
      <c r="N165" t="s">
        <v>50</v>
      </c>
      <c r="O165" t="s">
        <v>51</v>
      </c>
      <c r="P165" t="s">
        <v>52</v>
      </c>
      <c r="Q165" t="s">
        <v>53</v>
      </c>
      <c r="R165">
        <v>99999</v>
      </c>
      <c r="S165" t="s">
        <v>132</v>
      </c>
      <c r="U165" t="s">
        <v>75</v>
      </c>
      <c r="V165" t="s">
        <v>16</v>
      </c>
      <c r="W165" s="2">
        <v>2.99</v>
      </c>
      <c r="X165">
        <v>88</v>
      </c>
      <c r="Y165" s="2">
        <v>263.12</v>
      </c>
      <c r="Z165" s="2">
        <v>25.522639999999999</v>
      </c>
      <c r="AA165" s="1">
        <f>DAY(TableauSource[[#This Row],[Date Cdme]])</f>
        <v>3</v>
      </c>
    </row>
    <row r="166" spans="1:27" x14ac:dyDescent="0.25">
      <c r="A166" s="4">
        <v>1188</v>
      </c>
      <c r="B166" s="10">
        <v>44743</v>
      </c>
      <c r="C166" s="4">
        <v>1</v>
      </c>
      <c r="D166" t="s">
        <v>95</v>
      </c>
      <c r="E166" t="s">
        <v>92</v>
      </c>
      <c r="F166" t="s">
        <v>93</v>
      </c>
      <c r="G166" t="s">
        <v>94</v>
      </c>
      <c r="H166">
        <v>99999</v>
      </c>
      <c r="I166" t="s">
        <v>160</v>
      </c>
      <c r="J166" t="s">
        <v>81</v>
      </c>
      <c r="K166" t="s">
        <v>130</v>
      </c>
      <c r="L166" s="7"/>
      <c r="N166" t="s">
        <v>91</v>
      </c>
      <c r="O166" t="s">
        <v>92</v>
      </c>
      <c r="P166" t="s">
        <v>93</v>
      </c>
      <c r="Q166" t="s">
        <v>94</v>
      </c>
      <c r="R166">
        <v>99999</v>
      </c>
      <c r="S166" t="s">
        <v>132</v>
      </c>
      <c r="U166" t="s">
        <v>75</v>
      </c>
      <c r="V166" t="s">
        <v>16</v>
      </c>
      <c r="W166" s="2">
        <v>2.99</v>
      </c>
      <c r="X166">
        <v>81</v>
      </c>
      <c r="Y166" s="2">
        <v>242.19000000000003</v>
      </c>
      <c r="Z166" s="2">
        <v>23.976810000000004</v>
      </c>
      <c r="AA166" s="1">
        <f>DAY(TableauSource[[#This Row],[Date Cdme]])</f>
        <v>1</v>
      </c>
    </row>
    <row r="167" spans="1:27" x14ac:dyDescent="0.25">
      <c r="A167" s="4">
        <v>1078</v>
      </c>
      <c r="B167" s="10">
        <v>44631</v>
      </c>
      <c r="C167" s="4">
        <v>11</v>
      </c>
      <c r="D167" t="s">
        <v>90</v>
      </c>
      <c r="E167" t="s">
        <v>87</v>
      </c>
      <c r="F167" t="s">
        <v>88</v>
      </c>
      <c r="G167" t="s">
        <v>89</v>
      </c>
      <c r="H167">
        <v>99999</v>
      </c>
      <c r="I167" t="s">
        <v>164</v>
      </c>
      <c r="J167" t="s">
        <v>126</v>
      </c>
      <c r="K167" t="s">
        <v>131</v>
      </c>
      <c r="L167" s="7"/>
      <c r="M167" t="s">
        <v>40</v>
      </c>
      <c r="N167" t="s">
        <v>86</v>
      </c>
      <c r="O167" t="s">
        <v>87</v>
      </c>
      <c r="P167" t="s">
        <v>88</v>
      </c>
      <c r="Q167" t="s">
        <v>89</v>
      </c>
      <c r="R167">
        <v>99999</v>
      </c>
      <c r="S167" t="s">
        <v>132</v>
      </c>
      <c r="U167" t="s">
        <v>63</v>
      </c>
      <c r="V167" t="s">
        <v>64</v>
      </c>
      <c r="W167" s="2">
        <v>40</v>
      </c>
      <c r="X167">
        <v>67</v>
      </c>
      <c r="Y167" s="2">
        <v>2680</v>
      </c>
      <c r="Z167" s="2">
        <v>270.68</v>
      </c>
      <c r="AA167" s="1">
        <f>DAY(TableauSource[[#This Row],[Date Cdme]])</f>
        <v>11</v>
      </c>
    </row>
    <row r="168" spans="1:27" x14ac:dyDescent="0.25">
      <c r="A168" s="4">
        <v>1096</v>
      </c>
      <c r="B168" s="10">
        <v>44662</v>
      </c>
      <c r="C168" s="4">
        <v>11</v>
      </c>
      <c r="D168" t="s">
        <v>90</v>
      </c>
      <c r="E168" t="s">
        <v>87</v>
      </c>
      <c r="F168" t="s">
        <v>88</v>
      </c>
      <c r="G168" t="s">
        <v>89</v>
      </c>
      <c r="H168">
        <v>99999</v>
      </c>
      <c r="I168" t="s">
        <v>164</v>
      </c>
      <c r="J168" t="s">
        <v>126</v>
      </c>
      <c r="K168" t="s">
        <v>131</v>
      </c>
      <c r="L168" s="7"/>
      <c r="M168" t="s">
        <v>40</v>
      </c>
      <c r="N168" t="s">
        <v>86</v>
      </c>
      <c r="O168" t="s">
        <v>87</v>
      </c>
      <c r="P168" t="s">
        <v>88</v>
      </c>
      <c r="Q168" t="s">
        <v>89</v>
      </c>
      <c r="R168">
        <v>99999</v>
      </c>
      <c r="S168" t="s">
        <v>132</v>
      </c>
      <c r="U168" t="s">
        <v>17</v>
      </c>
      <c r="V168" t="s">
        <v>18</v>
      </c>
      <c r="W168" s="2">
        <v>3.5</v>
      </c>
      <c r="X168">
        <v>71</v>
      </c>
      <c r="Y168" s="2">
        <v>248.5</v>
      </c>
      <c r="Z168" s="2">
        <v>24.104500000000002</v>
      </c>
      <c r="AA168" s="1">
        <f>DAY(TableauSource[[#This Row],[Date Cdme]])</f>
        <v>11</v>
      </c>
    </row>
    <row r="169" spans="1:27" x14ac:dyDescent="0.25">
      <c r="A169" s="4">
        <v>1191</v>
      </c>
      <c r="B169" s="10">
        <v>44751</v>
      </c>
      <c r="C169" s="4">
        <v>9</v>
      </c>
      <c r="D169" t="s">
        <v>102</v>
      </c>
      <c r="E169" t="s">
        <v>99</v>
      </c>
      <c r="F169" t="s">
        <v>100</v>
      </c>
      <c r="G169" t="s">
        <v>101</v>
      </c>
      <c r="H169">
        <v>99999</v>
      </c>
      <c r="I169" t="s">
        <v>163</v>
      </c>
      <c r="J169" t="s">
        <v>103</v>
      </c>
      <c r="K169" t="s">
        <v>128</v>
      </c>
      <c r="L169" s="7">
        <v>41831</v>
      </c>
      <c r="M169" t="s">
        <v>25</v>
      </c>
      <c r="N169" t="s">
        <v>98</v>
      </c>
      <c r="O169" t="s">
        <v>99</v>
      </c>
      <c r="P169" t="s">
        <v>100</v>
      </c>
      <c r="Q169" t="s">
        <v>101</v>
      </c>
      <c r="R169">
        <v>99999</v>
      </c>
      <c r="S169" t="s">
        <v>132</v>
      </c>
      <c r="T169" t="s">
        <v>147</v>
      </c>
      <c r="U169" t="s">
        <v>104</v>
      </c>
      <c r="V169" t="s">
        <v>105</v>
      </c>
      <c r="W169" s="2">
        <v>19.5</v>
      </c>
      <c r="X169">
        <v>61</v>
      </c>
      <c r="Y169" s="2">
        <v>1189.5</v>
      </c>
      <c r="Z169" s="2">
        <v>123.70800000000001</v>
      </c>
      <c r="AA169" s="1">
        <f>DAY(TableauSource[[#This Row],[Date Cdme]])</f>
        <v>9</v>
      </c>
    </row>
    <row r="170" spans="1:27" x14ac:dyDescent="0.25">
      <c r="A170" s="4">
        <v>1192</v>
      </c>
      <c r="B170" s="10">
        <v>44751</v>
      </c>
      <c r="C170" s="4">
        <v>9</v>
      </c>
      <c r="D170" t="s">
        <v>102</v>
      </c>
      <c r="E170" t="s">
        <v>99</v>
      </c>
      <c r="F170" t="s">
        <v>100</v>
      </c>
      <c r="G170" t="s">
        <v>101</v>
      </c>
      <c r="H170">
        <v>99999</v>
      </c>
      <c r="I170" t="s">
        <v>163</v>
      </c>
      <c r="J170" t="s">
        <v>103</v>
      </c>
      <c r="K170" t="s">
        <v>128</v>
      </c>
      <c r="L170" s="7">
        <v>41831</v>
      </c>
      <c r="M170" t="s">
        <v>25</v>
      </c>
      <c r="N170" t="s">
        <v>98</v>
      </c>
      <c r="O170" t="s">
        <v>99</v>
      </c>
      <c r="P170" t="s">
        <v>100</v>
      </c>
      <c r="Q170" t="s">
        <v>101</v>
      </c>
      <c r="R170">
        <v>99999</v>
      </c>
      <c r="S170" t="s">
        <v>132</v>
      </c>
      <c r="T170" t="s">
        <v>147</v>
      </c>
      <c r="U170" t="s">
        <v>106</v>
      </c>
      <c r="V170" t="s">
        <v>107</v>
      </c>
      <c r="W170" s="2">
        <v>34.799999999999997</v>
      </c>
      <c r="X170">
        <v>27</v>
      </c>
      <c r="Y170" s="2">
        <v>939.59999999999991</v>
      </c>
      <c r="Z170" s="2">
        <v>95.839199999999991</v>
      </c>
      <c r="AA170" s="1">
        <f>DAY(TableauSource[[#This Row],[Date Cdme]])</f>
        <v>9</v>
      </c>
    </row>
    <row r="171" spans="1:27" x14ac:dyDescent="0.25">
      <c r="A171" s="4">
        <v>1193</v>
      </c>
      <c r="B171" s="10">
        <v>44748</v>
      </c>
      <c r="C171" s="4">
        <v>6</v>
      </c>
      <c r="D171" t="s">
        <v>61</v>
      </c>
      <c r="E171" t="s">
        <v>58</v>
      </c>
      <c r="F171" t="s">
        <v>59</v>
      </c>
      <c r="G171" t="s">
        <v>60</v>
      </c>
      <c r="H171">
        <v>99999</v>
      </c>
      <c r="I171" t="s">
        <v>165</v>
      </c>
      <c r="J171" t="s">
        <v>39</v>
      </c>
      <c r="K171" t="s">
        <v>130</v>
      </c>
      <c r="L171" s="7">
        <v>41828</v>
      </c>
      <c r="M171" t="s">
        <v>14</v>
      </c>
      <c r="N171" t="s">
        <v>57</v>
      </c>
      <c r="O171" t="s">
        <v>58</v>
      </c>
      <c r="P171" t="s">
        <v>59</v>
      </c>
      <c r="Q171" t="s">
        <v>60</v>
      </c>
      <c r="R171">
        <v>99999</v>
      </c>
      <c r="S171" t="s">
        <v>132</v>
      </c>
      <c r="T171" t="s">
        <v>148</v>
      </c>
      <c r="U171" t="s">
        <v>15</v>
      </c>
      <c r="V171" t="s">
        <v>16</v>
      </c>
      <c r="W171" s="2">
        <v>14</v>
      </c>
      <c r="X171">
        <v>84</v>
      </c>
      <c r="Y171" s="2">
        <v>1176</v>
      </c>
      <c r="Z171" s="2">
        <v>118.77600000000001</v>
      </c>
      <c r="AA171" s="1">
        <f>DAY(TableauSource[[#This Row],[Date Cdme]])</f>
        <v>6</v>
      </c>
    </row>
    <row r="172" spans="1:27" x14ac:dyDescent="0.25">
      <c r="A172" s="4">
        <v>1194</v>
      </c>
      <c r="B172" s="10">
        <v>44750</v>
      </c>
      <c r="C172" s="4">
        <v>8</v>
      </c>
      <c r="D172" t="s">
        <v>38</v>
      </c>
      <c r="E172" t="s">
        <v>35</v>
      </c>
      <c r="F172" t="s">
        <v>36</v>
      </c>
      <c r="G172" t="s">
        <v>37</v>
      </c>
      <c r="H172">
        <v>99999</v>
      </c>
      <c r="I172" t="s">
        <v>159</v>
      </c>
      <c r="J172" t="s">
        <v>81</v>
      </c>
      <c r="K172" t="s">
        <v>130</v>
      </c>
      <c r="L172" s="7">
        <v>41830</v>
      </c>
      <c r="M172" t="s">
        <v>14</v>
      </c>
      <c r="N172" t="s">
        <v>34</v>
      </c>
      <c r="O172" t="s">
        <v>35</v>
      </c>
      <c r="P172" t="s">
        <v>36</v>
      </c>
      <c r="Q172" t="s">
        <v>37</v>
      </c>
      <c r="R172">
        <v>99999</v>
      </c>
      <c r="S172" t="s">
        <v>132</v>
      </c>
      <c r="T172" t="s">
        <v>147</v>
      </c>
      <c r="U172" t="s">
        <v>63</v>
      </c>
      <c r="V172" t="s">
        <v>64</v>
      </c>
      <c r="W172" s="2">
        <v>40</v>
      </c>
      <c r="X172">
        <v>91</v>
      </c>
      <c r="Y172" s="2">
        <v>3640</v>
      </c>
      <c r="Z172" s="2">
        <v>360.36</v>
      </c>
      <c r="AA172" s="1">
        <f>DAY(TableauSource[[#This Row],[Date Cdme]])</f>
        <v>8</v>
      </c>
    </row>
    <row r="173" spans="1:27" x14ac:dyDescent="0.25">
      <c r="A173" s="4">
        <v>1195</v>
      </c>
      <c r="B173" s="10">
        <v>44750</v>
      </c>
      <c r="C173" s="4">
        <v>8</v>
      </c>
      <c r="D173" t="s">
        <v>38</v>
      </c>
      <c r="E173" t="s">
        <v>35</v>
      </c>
      <c r="F173" t="s">
        <v>36</v>
      </c>
      <c r="G173" t="s">
        <v>37</v>
      </c>
      <c r="H173">
        <v>99999</v>
      </c>
      <c r="I173" t="s">
        <v>159</v>
      </c>
      <c r="J173" t="s">
        <v>81</v>
      </c>
      <c r="K173" t="s">
        <v>130</v>
      </c>
      <c r="L173" s="7">
        <v>41830</v>
      </c>
      <c r="M173" t="s">
        <v>14</v>
      </c>
      <c r="N173" t="s">
        <v>34</v>
      </c>
      <c r="O173" t="s">
        <v>35</v>
      </c>
      <c r="P173" t="s">
        <v>36</v>
      </c>
      <c r="Q173" t="s">
        <v>37</v>
      </c>
      <c r="R173">
        <v>99999</v>
      </c>
      <c r="S173" t="s">
        <v>132</v>
      </c>
      <c r="T173" t="s">
        <v>147</v>
      </c>
      <c r="U173" t="s">
        <v>41</v>
      </c>
      <c r="V173" t="s">
        <v>42</v>
      </c>
      <c r="W173" s="2">
        <v>9.1999999999999993</v>
      </c>
      <c r="X173">
        <v>36</v>
      </c>
      <c r="Y173" s="2">
        <v>331.2</v>
      </c>
      <c r="Z173" s="2">
        <v>34.444800000000001</v>
      </c>
      <c r="AA173" s="1">
        <f>DAY(TableauSource[[#This Row],[Date Cdme]])</f>
        <v>8</v>
      </c>
    </row>
    <row r="174" spans="1:27" x14ac:dyDescent="0.25">
      <c r="A174" s="4">
        <v>1093</v>
      </c>
      <c r="B174" s="10">
        <v>44661</v>
      </c>
      <c r="C174" s="4">
        <v>10</v>
      </c>
      <c r="D174" t="s">
        <v>74</v>
      </c>
      <c r="E174" t="s">
        <v>71</v>
      </c>
      <c r="F174" t="s">
        <v>72</v>
      </c>
      <c r="G174" t="s">
        <v>73</v>
      </c>
      <c r="H174">
        <v>99999</v>
      </c>
      <c r="I174" t="s">
        <v>154</v>
      </c>
      <c r="J174" t="s">
        <v>62</v>
      </c>
      <c r="K174" t="s">
        <v>129</v>
      </c>
      <c r="L174" s="7">
        <v>41741</v>
      </c>
      <c r="M174" t="s">
        <v>25</v>
      </c>
      <c r="N174" t="s">
        <v>70</v>
      </c>
      <c r="O174" t="s">
        <v>71</v>
      </c>
      <c r="P174" t="s">
        <v>72</v>
      </c>
      <c r="Q174" t="s">
        <v>73</v>
      </c>
      <c r="R174">
        <v>99999</v>
      </c>
      <c r="S174" t="s">
        <v>132</v>
      </c>
      <c r="U174" t="s">
        <v>82</v>
      </c>
      <c r="V174" t="s">
        <v>83</v>
      </c>
      <c r="W174" s="2">
        <v>25</v>
      </c>
      <c r="X174">
        <v>27</v>
      </c>
      <c r="Y174" s="2">
        <v>675</v>
      </c>
      <c r="Z174" s="2">
        <v>68.849999999999994</v>
      </c>
      <c r="AA174" s="1">
        <f>DAY(TableauSource[[#This Row],[Date Cdme]])</f>
        <v>10</v>
      </c>
    </row>
    <row r="175" spans="1:27" x14ac:dyDescent="0.25">
      <c r="A175" s="4">
        <v>1097</v>
      </c>
      <c r="B175" s="10">
        <v>44670</v>
      </c>
      <c r="C175" s="4">
        <v>11</v>
      </c>
      <c r="D175" t="s">
        <v>90</v>
      </c>
      <c r="E175" t="s">
        <v>87</v>
      </c>
      <c r="F175" t="s">
        <v>88</v>
      </c>
      <c r="G175" t="s">
        <v>89</v>
      </c>
      <c r="H175">
        <v>99999</v>
      </c>
      <c r="I175" t="s">
        <v>164</v>
      </c>
      <c r="J175" t="s">
        <v>126</v>
      </c>
      <c r="K175" t="s">
        <v>131</v>
      </c>
      <c r="L175" s="7"/>
      <c r="M175" t="s">
        <v>40</v>
      </c>
      <c r="N175" t="s">
        <v>86</v>
      </c>
      <c r="O175" t="s">
        <v>87</v>
      </c>
      <c r="P175" t="s">
        <v>88</v>
      </c>
      <c r="Q175" t="s">
        <v>89</v>
      </c>
      <c r="R175">
        <v>99999</v>
      </c>
      <c r="S175" t="s">
        <v>132</v>
      </c>
      <c r="U175" t="s">
        <v>75</v>
      </c>
      <c r="V175" t="s">
        <v>16</v>
      </c>
      <c r="W175" s="2">
        <v>2.99</v>
      </c>
      <c r="X175">
        <v>88</v>
      </c>
      <c r="Y175" s="2">
        <v>263.12</v>
      </c>
      <c r="Z175" s="2">
        <v>26.04888</v>
      </c>
      <c r="AA175" s="1">
        <f>DAY(TableauSource[[#This Row],[Date Cdme]])</f>
        <v>19</v>
      </c>
    </row>
    <row r="176" spans="1:27" x14ac:dyDescent="0.25">
      <c r="A176" s="4">
        <v>1109</v>
      </c>
      <c r="B176" s="10">
        <v>44692</v>
      </c>
      <c r="C176" s="4">
        <v>11</v>
      </c>
      <c r="D176" t="s">
        <v>90</v>
      </c>
      <c r="E176" t="s">
        <v>87</v>
      </c>
      <c r="F176" t="s">
        <v>88</v>
      </c>
      <c r="G176" t="s">
        <v>89</v>
      </c>
      <c r="H176">
        <v>99999</v>
      </c>
      <c r="I176" t="s">
        <v>164</v>
      </c>
      <c r="J176" t="s">
        <v>126</v>
      </c>
      <c r="K176" t="s">
        <v>131</v>
      </c>
      <c r="L176" s="7"/>
      <c r="M176" t="s">
        <v>40</v>
      </c>
      <c r="N176" t="s">
        <v>86</v>
      </c>
      <c r="O176" t="s">
        <v>87</v>
      </c>
      <c r="P176" t="s">
        <v>88</v>
      </c>
      <c r="Q176" t="s">
        <v>89</v>
      </c>
      <c r="R176">
        <v>99999</v>
      </c>
      <c r="S176" t="s">
        <v>132</v>
      </c>
      <c r="U176" t="s">
        <v>17</v>
      </c>
      <c r="V176" t="s">
        <v>18</v>
      </c>
      <c r="W176" s="2">
        <v>3.5</v>
      </c>
      <c r="X176">
        <v>44</v>
      </c>
      <c r="Y176" s="2">
        <v>154</v>
      </c>
      <c r="Z176" s="2">
        <v>15.246</v>
      </c>
      <c r="AA176" s="1">
        <f>DAY(TableauSource[[#This Row],[Date Cdme]])</f>
        <v>11</v>
      </c>
    </row>
    <row r="177" spans="1:27" x14ac:dyDescent="0.25">
      <c r="A177" s="4">
        <v>1110</v>
      </c>
      <c r="B177" s="10">
        <v>44701</v>
      </c>
      <c r="C177" s="4">
        <v>11</v>
      </c>
      <c r="D177" t="s">
        <v>90</v>
      </c>
      <c r="E177" t="s">
        <v>87</v>
      </c>
      <c r="F177" t="s">
        <v>88</v>
      </c>
      <c r="G177" t="s">
        <v>89</v>
      </c>
      <c r="H177">
        <v>99999</v>
      </c>
      <c r="I177" t="s">
        <v>164</v>
      </c>
      <c r="J177" t="s">
        <v>126</v>
      </c>
      <c r="K177" t="s">
        <v>131</v>
      </c>
      <c r="L177" s="7"/>
      <c r="M177" t="s">
        <v>40</v>
      </c>
      <c r="N177" t="s">
        <v>86</v>
      </c>
      <c r="O177" t="s">
        <v>87</v>
      </c>
      <c r="P177" t="s">
        <v>88</v>
      </c>
      <c r="Q177" t="s">
        <v>89</v>
      </c>
      <c r="R177">
        <v>99999</v>
      </c>
      <c r="S177" t="s">
        <v>132</v>
      </c>
      <c r="U177" t="s">
        <v>75</v>
      </c>
      <c r="V177" t="s">
        <v>16</v>
      </c>
      <c r="W177" s="2">
        <v>2.99</v>
      </c>
      <c r="X177">
        <v>77</v>
      </c>
      <c r="Y177" s="2">
        <v>230.23000000000002</v>
      </c>
      <c r="Z177" s="2">
        <v>23.023000000000003</v>
      </c>
      <c r="AA177" s="1">
        <f>DAY(TableauSource[[#This Row],[Date Cdme]])</f>
        <v>20</v>
      </c>
    </row>
    <row r="178" spans="1:27" x14ac:dyDescent="0.25">
      <c r="A178" s="4">
        <v>1200</v>
      </c>
      <c r="B178" s="10">
        <v>44771</v>
      </c>
      <c r="C178" s="4">
        <v>29</v>
      </c>
      <c r="D178" t="s">
        <v>47</v>
      </c>
      <c r="E178" t="s">
        <v>44</v>
      </c>
      <c r="F178" t="s">
        <v>45</v>
      </c>
      <c r="G178" t="s">
        <v>46</v>
      </c>
      <c r="H178">
        <v>99999</v>
      </c>
      <c r="I178" t="s">
        <v>156</v>
      </c>
      <c r="J178" t="s">
        <v>24</v>
      </c>
      <c r="K178" t="s">
        <v>128</v>
      </c>
      <c r="L178" s="7">
        <v>41851</v>
      </c>
      <c r="M178" t="s">
        <v>14</v>
      </c>
      <c r="N178" t="s">
        <v>43</v>
      </c>
      <c r="O178" t="s">
        <v>44</v>
      </c>
      <c r="P178" t="s">
        <v>45</v>
      </c>
      <c r="Q178" t="s">
        <v>46</v>
      </c>
      <c r="R178">
        <v>99999</v>
      </c>
      <c r="S178" t="s">
        <v>132</v>
      </c>
      <c r="T178" t="s">
        <v>147</v>
      </c>
      <c r="U178" t="s">
        <v>15</v>
      </c>
      <c r="V178" t="s">
        <v>16</v>
      </c>
      <c r="W178" s="2">
        <v>14</v>
      </c>
      <c r="X178">
        <v>23</v>
      </c>
      <c r="Y178" s="2">
        <v>322</v>
      </c>
      <c r="Z178" s="2">
        <v>30.912000000000003</v>
      </c>
      <c r="AA178" s="1">
        <f>DAY(TableauSource[[#This Row],[Date Cdme]])</f>
        <v>29</v>
      </c>
    </row>
    <row r="179" spans="1:27" x14ac:dyDescent="0.25">
      <c r="A179" s="4">
        <v>1201</v>
      </c>
      <c r="B179" s="10">
        <v>44748</v>
      </c>
      <c r="C179" s="4">
        <v>6</v>
      </c>
      <c r="D179" t="s">
        <v>61</v>
      </c>
      <c r="E179" t="s">
        <v>58</v>
      </c>
      <c r="F179" t="s">
        <v>59</v>
      </c>
      <c r="G179" t="s">
        <v>60</v>
      </c>
      <c r="H179">
        <v>99999</v>
      </c>
      <c r="I179" t="s">
        <v>165</v>
      </c>
      <c r="J179" t="s">
        <v>39</v>
      </c>
      <c r="K179" t="s">
        <v>130</v>
      </c>
      <c r="L179" s="7">
        <v>41828</v>
      </c>
      <c r="M179" t="s">
        <v>40</v>
      </c>
      <c r="N179" t="s">
        <v>57</v>
      </c>
      <c r="O179" t="s">
        <v>58</v>
      </c>
      <c r="P179" t="s">
        <v>59</v>
      </c>
      <c r="Q179" t="s">
        <v>60</v>
      </c>
      <c r="R179">
        <v>99999</v>
      </c>
      <c r="S179" t="s">
        <v>132</v>
      </c>
      <c r="T179" t="s">
        <v>147</v>
      </c>
      <c r="U179" t="s">
        <v>48</v>
      </c>
      <c r="V179" t="s">
        <v>49</v>
      </c>
      <c r="W179" s="2">
        <v>12.75</v>
      </c>
      <c r="X179">
        <v>76</v>
      </c>
      <c r="Y179" s="2">
        <v>969</v>
      </c>
      <c r="Z179" s="2">
        <v>97.869</v>
      </c>
      <c r="AA179" s="1">
        <f>DAY(TableauSource[[#This Row],[Date Cdme]])</f>
        <v>6</v>
      </c>
    </row>
    <row r="180" spans="1:27" x14ac:dyDescent="0.25">
      <c r="A180" s="4">
        <v>1094</v>
      </c>
      <c r="B180" s="10">
        <v>44667</v>
      </c>
      <c r="C180" s="4">
        <v>10</v>
      </c>
      <c r="D180" t="s">
        <v>74</v>
      </c>
      <c r="E180" t="s">
        <v>71</v>
      </c>
      <c r="F180" t="s">
        <v>72</v>
      </c>
      <c r="G180" t="s">
        <v>73</v>
      </c>
      <c r="H180">
        <v>99999</v>
      </c>
      <c r="I180" t="s">
        <v>154</v>
      </c>
      <c r="J180" t="s">
        <v>62</v>
      </c>
      <c r="K180" t="s">
        <v>129</v>
      </c>
      <c r="L180" s="7">
        <v>41741</v>
      </c>
      <c r="M180" t="s">
        <v>25</v>
      </c>
      <c r="N180" t="s">
        <v>70</v>
      </c>
      <c r="O180" t="s">
        <v>71</v>
      </c>
      <c r="P180" t="s">
        <v>72</v>
      </c>
      <c r="Q180" t="s">
        <v>73</v>
      </c>
      <c r="R180">
        <v>99999</v>
      </c>
      <c r="S180" t="s">
        <v>132</v>
      </c>
      <c r="U180" t="s">
        <v>84</v>
      </c>
      <c r="V180" t="s">
        <v>85</v>
      </c>
      <c r="W180" s="2">
        <v>22</v>
      </c>
      <c r="X180">
        <v>37</v>
      </c>
      <c r="Y180" s="2">
        <v>814</v>
      </c>
      <c r="Z180" s="2">
        <v>85.470000000000013</v>
      </c>
      <c r="AA180" s="1">
        <f>DAY(TableauSource[[#This Row],[Date Cdme]])</f>
        <v>16</v>
      </c>
    </row>
    <row r="181" spans="1:27" x14ac:dyDescent="0.25">
      <c r="A181" s="4">
        <v>1095</v>
      </c>
      <c r="B181" s="10">
        <v>44661</v>
      </c>
      <c r="C181" s="4">
        <v>10</v>
      </c>
      <c r="D181" t="s">
        <v>74</v>
      </c>
      <c r="E181" t="s">
        <v>71</v>
      </c>
      <c r="F181" t="s">
        <v>72</v>
      </c>
      <c r="G181" t="s">
        <v>73</v>
      </c>
      <c r="H181">
        <v>99999</v>
      </c>
      <c r="I181" t="s">
        <v>154</v>
      </c>
      <c r="J181" t="s">
        <v>62</v>
      </c>
      <c r="K181" t="s">
        <v>129</v>
      </c>
      <c r="L181" s="7">
        <v>41741</v>
      </c>
      <c r="M181" t="s">
        <v>25</v>
      </c>
      <c r="N181" t="s">
        <v>70</v>
      </c>
      <c r="O181" t="s">
        <v>71</v>
      </c>
      <c r="P181" t="s">
        <v>72</v>
      </c>
      <c r="Q181" t="s">
        <v>73</v>
      </c>
      <c r="R181">
        <v>99999</v>
      </c>
      <c r="S181" t="s">
        <v>132</v>
      </c>
      <c r="U181" t="s">
        <v>41</v>
      </c>
      <c r="V181" t="s">
        <v>42</v>
      </c>
      <c r="W181" s="2">
        <v>9.1999999999999993</v>
      </c>
      <c r="X181">
        <v>75</v>
      </c>
      <c r="Y181" s="2">
        <v>690</v>
      </c>
      <c r="Z181" s="2">
        <v>69</v>
      </c>
      <c r="AA181" s="1">
        <f>DAY(TableauSource[[#This Row],[Date Cdme]])</f>
        <v>10</v>
      </c>
    </row>
    <row r="182" spans="1:27" x14ac:dyDescent="0.25">
      <c r="A182" s="4">
        <v>1206</v>
      </c>
      <c r="B182" s="10">
        <v>44750</v>
      </c>
      <c r="C182" s="4">
        <v>8</v>
      </c>
      <c r="D182" t="s">
        <v>38</v>
      </c>
      <c r="E182" t="s">
        <v>35</v>
      </c>
      <c r="F182" t="s">
        <v>36</v>
      </c>
      <c r="G182" t="s">
        <v>37</v>
      </c>
      <c r="H182">
        <v>99999</v>
      </c>
      <c r="I182" t="s">
        <v>159</v>
      </c>
      <c r="J182" t="s">
        <v>81</v>
      </c>
      <c r="K182" t="s">
        <v>130</v>
      </c>
      <c r="L182" s="7">
        <v>41830</v>
      </c>
      <c r="M182" t="s">
        <v>40</v>
      </c>
      <c r="N182" t="s">
        <v>34</v>
      </c>
      <c r="O182" t="s">
        <v>35</v>
      </c>
      <c r="P182" t="s">
        <v>36</v>
      </c>
      <c r="Q182" t="s">
        <v>37</v>
      </c>
      <c r="R182">
        <v>99999</v>
      </c>
      <c r="S182" t="s">
        <v>132</v>
      </c>
      <c r="T182" t="s">
        <v>148</v>
      </c>
      <c r="U182" t="s">
        <v>106</v>
      </c>
      <c r="V182" t="s">
        <v>107</v>
      </c>
      <c r="W182" s="2">
        <v>34.799999999999997</v>
      </c>
      <c r="X182">
        <v>27</v>
      </c>
      <c r="Y182" s="2">
        <v>939.59999999999991</v>
      </c>
      <c r="Z182" s="2">
        <v>89.261999999999986</v>
      </c>
      <c r="AA182" s="1">
        <f>DAY(TableauSource[[#This Row],[Date Cdme]])</f>
        <v>8</v>
      </c>
    </row>
    <row r="183" spans="1:27" x14ac:dyDescent="0.25">
      <c r="A183" s="4">
        <v>1209</v>
      </c>
      <c r="B183" s="10">
        <v>44745</v>
      </c>
      <c r="C183" s="4">
        <v>3</v>
      </c>
      <c r="D183" t="s">
        <v>54</v>
      </c>
      <c r="E183" t="s">
        <v>51</v>
      </c>
      <c r="F183" t="s">
        <v>52</v>
      </c>
      <c r="G183" t="s">
        <v>53</v>
      </c>
      <c r="H183">
        <v>99999</v>
      </c>
      <c r="I183" t="s">
        <v>161</v>
      </c>
      <c r="J183" t="s">
        <v>31</v>
      </c>
      <c r="K183" t="s">
        <v>128</v>
      </c>
      <c r="L183" s="7">
        <v>41825</v>
      </c>
      <c r="M183" t="s">
        <v>14</v>
      </c>
      <c r="N183" t="s">
        <v>50</v>
      </c>
      <c r="O183" t="s">
        <v>51</v>
      </c>
      <c r="P183" t="s">
        <v>52</v>
      </c>
      <c r="Q183" t="s">
        <v>53</v>
      </c>
      <c r="R183">
        <v>99999</v>
      </c>
      <c r="S183" t="s">
        <v>132</v>
      </c>
      <c r="T183" t="s">
        <v>149</v>
      </c>
      <c r="U183" t="s">
        <v>121</v>
      </c>
      <c r="V183" t="s">
        <v>85</v>
      </c>
      <c r="W183" s="2">
        <v>10</v>
      </c>
      <c r="X183">
        <v>99</v>
      </c>
      <c r="Y183" s="2">
        <v>990</v>
      </c>
      <c r="Z183" s="2">
        <v>95.039999999999992</v>
      </c>
      <c r="AA183" s="1">
        <f>DAY(TableauSource[[#This Row],[Date Cdme]])</f>
        <v>3</v>
      </c>
    </row>
    <row r="184" spans="1:27" x14ac:dyDescent="0.25">
      <c r="A184" s="4">
        <v>1210</v>
      </c>
      <c r="B184" s="10">
        <v>44745</v>
      </c>
      <c r="C184" s="4">
        <v>3</v>
      </c>
      <c r="D184" t="s">
        <v>54</v>
      </c>
      <c r="E184" t="s">
        <v>51</v>
      </c>
      <c r="F184" t="s">
        <v>52</v>
      </c>
      <c r="G184" t="s">
        <v>53</v>
      </c>
      <c r="H184">
        <v>99999</v>
      </c>
      <c r="I184" t="s">
        <v>161</v>
      </c>
      <c r="J184" t="s">
        <v>31</v>
      </c>
      <c r="K184" t="s">
        <v>128</v>
      </c>
      <c r="L184" s="7">
        <v>41825</v>
      </c>
      <c r="M184" t="s">
        <v>14</v>
      </c>
      <c r="N184" t="s">
        <v>50</v>
      </c>
      <c r="O184" t="s">
        <v>51</v>
      </c>
      <c r="P184" t="s">
        <v>52</v>
      </c>
      <c r="Q184" t="s">
        <v>53</v>
      </c>
      <c r="R184">
        <v>99999</v>
      </c>
      <c r="S184" t="s">
        <v>132</v>
      </c>
      <c r="T184" t="s">
        <v>149</v>
      </c>
      <c r="U184" t="s">
        <v>63</v>
      </c>
      <c r="V184" t="s">
        <v>64</v>
      </c>
      <c r="W184" s="2">
        <v>40</v>
      </c>
      <c r="X184">
        <v>10</v>
      </c>
      <c r="Y184" s="2">
        <v>400</v>
      </c>
      <c r="Z184" s="2">
        <v>40</v>
      </c>
      <c r="AA184" s="1">
        <f>DAY(TableauSource[[#This Row],[Date Cdme]])</f>
        <v>3</v>
      </c>
    </row>
    <row r="185" spans="1:27" x14ac:dyDescent="0.25">
      <c r="A185" s="4">
        <v>1104</v>
      </c>
      <c r="B185" s="10">
        <v>44691</v>
      </c>
      <c r="C185" s="4">
        <v>10</v>
      </c>
      <c r="D185" t="s">
        <v>74</v>
      </c>
      <c r="E185" t="s">
        <v>71</v>
      </c>
      <c r="F185" t="s">
        <v>72</v>
      </c>
      <c r="G185" t="s">
        <v>73</v>
      </c>
      <c r="H185">
        <v>99999</v>
      </c>
      <c r="I185" t="s">
        <v>154</v>
      </c>
      <c r="J185" t="s">
        <v>62</v>
      </c>
      <c r="K185" t="s">
        <v>129</v>
      </c>
      <c r="L185" s="7">
        <v>41771</v>
      </c>
      <c r="M185" t="s">
        <v>14</v>
      </c>
      <c r="N185" t="s">
        <v>70</v>
      </c>
      <c r="O185" t="s">
        <v>71</v>
      </c>
      <c r="P185" t="s">
        <v>72</v>
      </c>
      <c r="Q185" t="s">
        <v>73</v>
      </c>
      <c r="R185">
        <v>99999</v>
      </c>
      <c r="S185" t="s">
        <v>132</v>
      </c>
      <c r="T185" t="s">
        <v>148</v>
      </c>
      <c r="U185" t="s">
        <v>75</v>
      </c>
      <c r="V185" t="s">
        <v>16</v>
      </c>
      <c r="W185" s="2">
        <v>2.99</v>
      </c>
      <c r="X185">
        <v>35</v>
      </c>
      <c r="Y185" s="2">
        <v>104.65</v>
      </c>
      <c r="Z185" s="2">
        <v>10.255700000000001</v>
      </c>
      <c r="AA185" s="1">
        <f>DAY(TableauSource[[#This Row],[Date Cdme]])</f>
        <v>10</v>
      </c>
    </row>
    <row r="186" spans="1:27" x14ac:dyDescent="0.25">
      <c r="A186" s="4">
        <v>1106</v>
      </c>
      <c r="B186" s="10">
        <v>44691</v>
      </c>
      <c r="C186" s="4">
        <v>10</v>
      </c>
      <c r="D186" t="s">
        <v>74</v>
      </c>
      <c r="E186" t="s">
        <v>71</v>
      </c>
      <c r="F186" t="s">
        <v>72</v>
      </c>
      <c r="G186" t="s">
        <v>73</v>
      </c>
      <c r="H186">
        <v>99999</v>
      </c>
      <c r="I186" t="s">
        <v>154</v>
      </c>
      <c r="J186" t="s">
        <v>62</v>
      </c>
      <c r="K186" t="s">
        <v>129</v>
      </c>
      <c r="L186" s="7">
        <v>41771</v>
      </c>
      <c r="M186" t="s">
        <v>25</v>
      </c>
      <c r="N186" t="s">
        <v>70</v>
      </c>
      <c r="O186" t="s">
        <v>71</v>
      </c>
      <c r="P186" t="s">
        <v>72</v>
      </c>
      <c r="Q186" t="s">
        <v>73</v>
      </c>
      <c r="R186">
        <v>99999</v>
      </c>
      <c r="S186" t="s">
        <v>132</v>
      </c>
      <c r="U186" t="s">
        <v>82</v>
      </c>
      <c r="V186" t="s">
        <v>83</v>
      </c>
      <c r="W186" s="2">
        <v>25</v>
      </c>
      <c r="X186">
        <v>52</v>
      </c>
      <c r="Y186" s="2">
        <v>1300</v>
      </c>
      <c r="Z186" s="2">
        <v>123.5</v>
      </c>
      <c r="AA186" s="1">
        <f>DAY(TableauSource[[#This Row],[Date Cdme]])</f>
        <v>10</v>
      </c>
    </row>
    <row r="187" spans="1:27" x14ac:dyDescent="0.25">
      <c r="A187" s="4">
        <v>1142</v>
      </c>
      <c r="B187" s="10">
        <v>44723</v>
      </c>
      <c r="C187" s="4">
        <v>11</v>
      </c>
      <c r="D187" t="s">
        <v>90</v>
      </c>
      <c r="E187" t="s">
        <v>87</v>
      </c>
      <c r="F187" t="s">
        <v>88</v>
      </c>
      <c r="G187" t="s">
        <v>89</v>
      </c>
      <c r="H187">
        <v>99999</v>
      </c>
      <c r="I187" t="s">
        <v>164</v>
      </c>
      <c r="J187" t="s">
        <v>126</v>
      </c>
      <c r="K187" t="s">
        <v>131</v>
      </c>
      <c r="L187" s="7"/>
      <c r="M187" t="s">
        <v>40</v>
      </c>
      <c r="N187" t="s">
        <v>86</v>
      </c>
      <c r="O187" t="s">
        <v>87</v>
      </c>
      <c r="P187" t="s">
        <v>88</v>
      </c>
      <c r="Q187" t="s">
        <v>89</v>
      </c>
      <c r="R187">
        <v>99999</v>
      </c>
      <c r="S187" t="s">
        <v>132</v>
      </c>
      <c r="U187" t="s">
        <v>17</v>
      </c>
      <c r="V187" t="s">
        <v>18</v>
      </c>
      <c r="W187" s="2">
        <v>3.5</v>
      </c>
      <c r="X187">
        <v>28</v>
      </c>
      <c r="Y187" s="2">
        <v>98</v>
      </c>
      <c r="Z187" s="2">
        <v>10.290000000000001</v>
      </c>
      <c r="AA187" s="1">
        <f>DAY(TableauSource[[#This Row],[Date Cdme]])</f>
        <v>11</v>
      </c>
    </row>
    <row r="188" spans="1:27" x14ac:dyDescent="0.25">
      <c r="A188" s="4">
        <v>1218</v>
      </c>
      <c r="B188" s="10">
        <v>44743</v>
      </c>
      <c r="C188" s="4">
        <v>1</v>
      </c>
      <c r="D188" t="s">
        <v>95</v>
      </c>
      <c r="E188" t="s">
        <v>92</v>
      </c>
      <c r="F188" t="s">
        <v>93</v>
      </c>
      <c r="G188" t="s">
        <v>94</v>
      </c>
      <c r="H188">
        <v>99999</v>
      </c>
      <c r="I188" t="s">
        <v>160</v>
      </c>
      <c r="J188" t="s">
        <v>81</v>
      </c>
      <c r="K188" t="s">
        <v>130</v>
      </c>
      <c r="L188" s="7"/>
      <c r="M188" t="s">
        <v>40</v>
      </c>
      <c r="N188" t="s">
        <v>91</v>
      </c>
      <c r="O188" t="s">
        <v>92</v>
      </c>
      <c r="P188" t="s">
        <v>93</v>
      </c>
      <c r="Q188" t="s">
        <v>94</v>
      </c>
      <c r="R188">
        <v>99999</v>
      </c>
      <c r="S188" t="s">
        <v>132</v>
      </c>
      <c r="U188" t="s">
        <v>96</v>
      </c>
      <c r="V188" t="s">
        <v>97</v>
      </c>
      <c r="W188" s="2">
        <v>18.399999999999999</v>
      </c>
      <c r="X188">
        <v>42</v>
      </c>
      <c r="Y188" s="2">
        <v>772.8</v>
      </c>
      <c r="Z188" s="2">
        <v>80.371200000000002</v>
      </c>
      <c r="AA188" s="1">
        <f>DAY(TableauSource[[#This Row],[Date Cdme]])</f>
        <v>1</v>
      </c>
    </row>
    <row r="189" spans="1:27" x14ac:dyDescent="0.25">
      <c r="A189" s="4">
        <v>1143</v>
      </c>
      <c r="B189" s="10">
        <v>44723</v>
      </c>
      <c r="C189" s="4">
        <v>11</v>
      </c>
      <c r="D189" t="s">
        <v>90</v>
      </c>
      <c r="E189" t="s">
        <v>87</v>
      </c>
      <c r="F189" t="s">
        <v>88</v>
      </c>
      <c r="G189" t="s">
        <v>89</v>
      </c>
      <c r="H189">
        <v>99999</v>
      </c>
      <c r="I189" t="s">
        <v>164</v>
      </c>
      <c r="J189" t="s">
        <v>126</v>
      </c>
      <c r="K189" t="s">
        <v>131</v>
      </c>
      <c r="L189" s="7"/>
      <c r="M189" t="s">
        <v>40</v>
      </c>
      <c r="N189" t="s">
        <v>86</v>
      </c>
      <c r="O189" t="s">
        <v>87</v>
      </c>
      <c r="P189" t="s">
        <v>88</v>
      </c>
      <c r="Q189" t="s">
        <v>89</v>
      </c>
      <c r="R189">
        <v>99999</v>
      </c>
      <c r="S189" t="s">
        <v>132</v>
      </c>
      <c r="U189" t="s">
        <v>75</v>
      </c>
      <c r="V189" t="s">
        <v>16</v>
      </c>
      <c r="W189" s="2">
        <v>2.99</v>
      </c>
      <c r="X189">
        <v>60</v>
      </c>
      <c r="Y189" s="2">
        <v>179.4</v>
      </c>
      <c r="Z189" s="2">
        <v>17.581200000000003</v>
      </c>
      <c r="AA189" s="1">
        <f>DAY(TableauSource[[#This Row],[Date Cdme]])</f>
        <v>11</v>
      </c>
    </row>
    <row r="190" spans="1:27" x14ac:dyDescent="0.25">
      <c r="A190" s="4">
        <v>1220</v>
      </c>
      <c r="B190" s="10">
        <v>44751</v>
      </c>
      <c r="C190" s="4">
        <v>9</v>
      </c>
      <c r="D190" t="s">
        <v>102</v>
      </c>
      <c r="E190" t="s">
        <v>99</v>
      </c>
      <c r="F190" t="s">
        <v>100</v>
      </c>
      <c r="G190" t="s">
        <v>101</v>
      </c>
      <c r="H190">
        <v>99999</v>
      </c>
      <c r="I190" t="s">
        <v>163</v>
      </c>
      <c r="J190" t="s">
        <v>103</v>
      </c>
      <c r="K190" t="s">
        <v>128</v>
      </c>
      <c r="L190" s="7">
        <v>41831</v>
      </c>
      <c r="M190" t="s">
        <v>25</v>
      </c>
      <c r="N190" t="s">
        <v>98</v>
      </c>
      <c r="O190" t="s">
        <v>99</v>
      </c>
      <c r="P190" t="s">
        <v>100</v>
      </c>
      <c r="Q190" t="s">
        <v>101</v>
      </c>
      <c r="R190">
        <v>99999</v>
      </c>
      <c r="S190" t="s">
        <v>132</v>
      </c>
      <c r="T190" t="s">
        <v>147</v>
      </c>
      <c r="U190" t="s">
        <v>55</v>
      </c>
      <c r="V190" t="s">
        <v>56</v>
      </c>
      <c r="W190" s="2">
        <v>9.65</v>
      </c>
      <c r="X190">
        <v>90</v>
      </c>
      <c r="Y190" s="2">
        <v>868.5</v>
      </c>
      <c r="Z190" s="2">
        <v>83.376000000000005</v>
      </c>
      <c r="AA190" s="1">
        <f>DAY(TableauSource[[#This Row],[Date Cdme]])</f>
        <v>9</v>
      </c>
    </row>
    <row r="191" spans="1:27" x14ac:dyDescent="0.25">
      <c r="A191" s="4">
        <v>1221</v>
      </c>
      <c r="B191" s="10">
        <v>44748</v>
      </c>
      <c r="C191" s="4">
        <v>6</v>
      </c>
      <c r="D191" t="s">
        <v>61</v>
      </c>
      <c r="E191" t="s">
        <v>58</v>
      </c>
      <c r="F191" t="s">
        <v>59</v>
      </c>
      <c r="G191" t="s">
        <v>60</v>
      </c>
      <c r="H191">
        <v>99999</v>
      </c>
      <c r="I191" t="s">
        <v>165</v>
      </c>
      <c r="J191" t="s">
        <v>39</v>
      </c>
      <c r="K191" t="s">
        <v>130</v>
      </c>
      <c r="L191" s="7">
        <v>41828</v>
      </c>
      <c r="M191" t="s">
        <v>14</v>
      </c>
      <c r="N191" t="s">
        <v>57</v>
      </c>
      <c r="O191" t="s">
        <v>58</v>
      </c>
      <c r="P191" t="s">
        <v>59</v>
      </c>
      <c r="Q191" t="s">
        <v>60</v>
      </c>
      <c r="R191">
        <v>99999</v>
      </c>
      <c r="S191" t="s">
        <v>132</v>
      </c>
      <c r="T191" t="s">
        <v>148</v>
      </c>
      <c r="U191" t="s">
        <v>48</v>
      </c>
      <c r="V191" t="s">
        <v>49</v>
      </c>
      <c r="W191" s="2">
        <v>12.75</v>
      </c>
      <c r="X191">
        <v>28</v>
      </c>
      <c r="Y191" s="2">
        <v>357</v>
      </c>
      <c r="Z191" s="2">
        <v>35.700000000000003</v>
      </c>
      <c r="AA191" s="1">
        <f>DAY(TableauSource[[#This Row],[Date Cdme]])</f>
        <v>6</v>
      </c>
    </row>
    <row r="192" spans="1:27" x14ac:dyDescent="0.25">
      <c r="A192" s="4">
        <v>1175</v>
      </c>
      <c r="B192" s="10">
        <v>44723</v>
      </c>
      <c r="C192" s="4">
        <v>11</v>
      </c>
      <c r="D192" t="s">
        <v>90</v>
      </c>
      <c r="E192" t="s">
        <v>87</v>
      </c>
      <c r="F192" t="s">
        <v>88</v>
      </c>
      <c r="G192" t="s">
        <v>89</v>
      </c>
      <c r="H192">
        <v>99999</v>
      </c>
      <c r="I192" t="s">
        <v>164</v>
      </c>
      <c r="J192" t="s">
        <v>126</v>
      </c>
      <c r="K192" t="s">
        <v>131</v>
      </c>
      <c r="L192" s="7"/>
      <c r="M192" t="s">
        <v>40</v>
      </c>
      <c r="N192" t="s">
        <v>86</v>
      </c>
      <c r="O192" t="s">
        <v>87</v>
      </c>
      <c r="P192" t="s">
        <v>88</v>
      </c>
      <c r="Q192" t="s">
        <v>89</v>
      </c>
      <c r="R192">
        <v>99999</v>
      </c>
      <c r="S192" t="s">
        <v>132</v>
      </c>
      <c r="U192" t="s">
        <v>63</v>
      </c>
      <c r="V192" t="s">
        <v>64</v>
      </c>
      <c r="W192" s="2">
        <v>40</v>
      </c>
      <c r="X192">
        <v>27</v>
      </c>
      <c r="Y192" s="2">
        <v>1080</v>
      </c>
      <c r="Z192" s="2">
        <v>111.24000000000001</v>
      </c>
      <c r="AA192" s="1">
        <f>DAY(TableauSource[[#This Row],[Date Cdme]])</f>
        <v>11</v>
      </c>
    </row>
    <row r="193" spans="1:27" x14ac:dyDescent="0.25">
      <c r="A193" s="4">
        <v>1223</v>
      </c>
      <c r="B193" s="10">
        <v>44781</v>
      </c>
      <c r="C193" s="4">
        <v>8</v>
      </c>
      <c r="D193" t="s">
        <v>38</v>
      </c>
      <c r="E193" t="s">
        <v>35</v>
      </c>
      <c r="F193" t="s">
        <v>36</v>
      </c>
      <c r="G193" t="s">
        <v>37</v>
      </c>
      <c r="H193">
        <v>99999</v>
      </c>
      <c r="I193" t="s">
        <v>159</v>
      </c>
      <c r="J193" t="s">
        <v>81</v>
      </c>
      <c r="K193" t="s">
        <v>130</v>
      </c>
      <c r="L193" s="7">
        <v>41861</v>
      </c>
      <c r="M193" t="s">
        <v>40</v>
      </c>
      <c r="N193" t="s">
        <v>34</v>
      </c>
      <c r="O193" t="s">
        <v>35</v>
      </c>
      <c r="P193" t="s">
        <v>36</v>
      </c>
      <c r="Q193" t="s">
        <v>37</v>
      </c>
      <c r="R193">
        <v>99999</v>
      </c>
      <c r="S193" t="s">
        <v>132</v>
      </c>
      <c r="T193" t="s">
        <v>147</v>
      </c>
      <c r="U193" t="s">
        <v>48</v>
      </c>
      <c r="V193" t="s">
        <v>49</v>
      </c>
      <c r="W193" s="2">
        <v>12.75</v>
      </c>
      <c r="X193">
        <v>57</v>
      </c>
      <c r="Y193" s="2">
        <v>726.75</v>
      </c>
      <c r="Z193" s="2">
        <v>69.768000000000001</v>
      </c>
      <c r="AA193" s="1">
        <f>DAY(TableauSource[[#This Row],[Date Cdme]])</f>
        <v>8</v>
      </c>
    </row>
    <row r="194" spans="1:27" x14ac:dyDescent="0.25">
      <c r="A194" s="4">
        <v>1107</v>
      </c>
      <c r="B194" s="10">
        <v>44702</v>
      </c>
      <c r="C194" s="4">
        <v>10</v>
      </c>
      <c r="D194" t="s">
        <v>74</v>
      </c>
      <c r="E194" t="s">
        <v>71</v>
      </c>
      <c r="F194" t="s">
        <v>72</v>
      </c>
      <c r="G194" t="s">
        <v>73</v>
      </c>
      <c r="H194">
        <v>99999</v>
      </c>
      <c r="I194" t="s">
        <v>154</v>
      </c>
      <c r="J194" t="s">
        <v>62</v>
      </c>
      <c r="K194" t="s">
        <v>129</v>
      </c>
      <c r="L194" s="7">
        <v>41771</v>
      </c>
      <c r="M194" t="s">
        <v>25</v>
      </c>
      <c r="N194" t="s">
        <v>70</v>
      </c>
      <c r="O194" t="s">
        <v>71</v>
      </c>
      <c r="P194" t="s">
        <v>72</v>
      </c>
      <c r="Q194" t="s">
        <v>73</v>
      </c>
      <c r="R194">
        <v>99999</v>
      </c>
      <c r="S194" t="s">
        <v>132</v>
      </c>
      <c r="U194" t="s">
        <v>84</v>
      </c>
      <c r="V194" t="s">
        <v>85</v>
      </c>
      <c r="W194" s="2">
        <v>22</v>
      </c>
      <c r="X194">
        <v>30</v>
      </c>
      <c r="Y194" s="2">
        <v>660</v>
      </c>
      <c r="Z194" s="2">
        <v>67.320000000000007</v>
      </c>
      <c r="AA194" s="1">
        <f>DAY(TableauSource[[#This Row],[Date Cdme]])</f>
        <v>21</v>
      </c>
    </row>
    <row r="195" spans="1:27" x14ac:dyDescent="0.25">
      <c r="A195" s="4">
        <v>1225</v>
      </c>
      <c r="B195" s="10">
        <v>44780</v>
      </c>
      <c r="C195" s="4">
        <v>7</v>
      </c>
      <c r="D195" t="s">
        <v>80</v>
      </c>
      <c r="E195" t="s">
        <v>77</v>
      </c>
      <c r="F195" t="s">
        <v>78</v>
      </c>
      <c r="G195" t="s">
        <v>79</v>
      </c>
      <c r="H195">
        <v>99999</v>
      </c>
      <c r="I195" t="s">
        <v>160</v>
      </c>
      <c r="J195" t="s">
        <v>81</v>
      </c>
      <c r="K195" t="s">
        <v>130</v>
      </c>
      <c r="L195" s="7"/>
      <c r="N195" t="s">
        <v>76</v>
      </c>
      <c r="O195" t="s">
        <v>77</v>
      </c>
      <c r="P195" t="s">
        <v>78</v>
      </c>
      <c r="Q195" t="s">
        <v>79</v>
      </c>
      <c r="R195">
        <v>99999</v>
      </c>
      <c r="S195" t="s">
        <v>132</v>
      </c>
      <c r="U195" t="s">
        <v>33</v>
      </c>
      <c r="V195" t="s">
        <v>16</v>
      </c>
      <c r="W195" s="2">
        <v>46</v>
      </c>
      <c r="X195">
        <v>86</v>
      </c>
      <c r="Y195" s="2">
        <v>3956</v>
      </c>
      <c r="Z195" s="2">
        <v>399.55600000000004</v>
      </c>
      <c r="AA195" s="1">
        <f>DAY(TableauSource[[#This Row],[Date Cdme]])</f>
        <v>7</v>
      </c>
    </row>
    <row r="196" spans="1:27" x14ac:dyDescent="0.25">
      <c r="A196" s="4">
        <v>1108</v>
      </c>
      <c r="B196" s="10">
        <v>44703</v>
      </c>
      <c r="C196" s="4">
        <v>10</v>
      </c>
      <c r="D196" t="s">
        <v>74</v>
      </c>
      <c r="E196" t="s">
        <v>71</v>
      </c>
      <c r="F196" t="s">
        <v>72</v>
      </c>
      <c r="G196" t="s">
        <v>73</v>
      </c>
      <c r="H196">
        <v>99999</v>
      </c>
      <c r="I196" t="s">
        <v>154</v>
      </c>
      <c r="J196" t="s">
        <v>62</v>
      </c>
      <c r="K196" t="s">
        <v>129</v>
      </c>
      <c r="L196" s="7">
        <v>41771</v>
      </c>
      <c r="M196" t="s">
        <v>25</v>
      </c>
      <c r="N196" t="s">
        <v>70</v>
      </c>
      <c r="O196" t="s">
        <v>71</v>
      </c>
      <c r="P196" t="s">
        <v>72</v>
      </c>
      <c r="Q196" t="s">
        <v>73</v>
      </c>
      <c r="R196">
        <v>99999</v>
      </c>
      <c r="S196" t="s">
        <v>132</v>
      </c>
      <c r="U196" t="s">
        <v>41</v>
      </c>
      <c r="V196" t="s">
        <v>42</v>
      </c>
      <c r="W196" s="2">
        <v>9.1999999999999993</v>
      </c>
      <c r="X196">
        <v>41</v>
      </c>
      <c r="Y196" s="2">
        <v>377.2</v>
      </c>
      <c r="Z196" s="2">
        <v>38.474400000000003</v>
      </c>
      <c r="AA196" s="1">
        <f>DAY(TableauSource[[#This Row],[Date Cdme]])</f>
        <v>22</v>
      </c>
    </row>
    <row r="197" spans="1:27" x14ac:dyDescent="0.25">
      <c r="A197" s="4">
        <v>1139</v>
      </c>
      <c r="B197" s="10">
        <v>44722</v>
      </c>
      <c r="C197" s="4">
        <v>10</v>
      </c>
      <c r="D197" t="s">
        <v>74</v>
      </c>
      <c r="E197" t="s">
        <v>71</v>
      </c>
      <c r="F197" t="s">
        <v>72</v>
      </c>
      <c r="G197" t="s">
        <v>73</v>
      </c>
      <c r="H197">
        <v>99999</v>
      </c>
      <c r="I197" t="s">
        <v>154</v>
      </c>
      <c r="J197" t="s">
        <v>62</v>
      </c>
      <c r="K197" t="s">
        <v>129</v>
      </c>
      <c r="L197" s="7">
        <v>41802</v>
      </c>
      <c r="M197" t="s">
        <v>25</v>
      </c>
      <c r="N197" t="s">
        <v>70</v>
      </c>
      <c r="O197" t="s">
        <v>71</v>
      </c>
      <c r="P197" t="s">
        <v>72</v>
      </c>
      <c r="Q197" t="s">
        <v>73</v>
      </c>
      <c r="R197">
        <v>99999</v>
      </c>
      <c r="S197" t="s">
        <v>132</v>
      </c>
      <c r="U197" t="s">
        <v>82</v>
      </c>
      <c r="V197" t="s">
        <v>83</v>
      </c>
      <c r="W197" s="2">
        <v>25</v>
      </c>
      <c r="X197">
        <v>40</v>
      </c>
      <c r="Y197" s="2">
        <v>1000</v>
      </c>
      <c r="Z197" s="2">
        <v>105</v>
      </c>
      <c r="AA197" s="1">
        <f>DAY(TableauSource[[#This Row],[Date Cdme]])</f>
        <v>10</v>
      </c>
    </row>
    <row r="198" spans="1:27" x14ac:dyDescent="0.25">
      <c r="A198" s="4">
        <v>1140</v>
      </c>
      <c r="B198" s="10">
        <v>44739</v>
      </c>
      <c r="C198" s="4">
        <v>10</v>
      </c>
      <c r="D198" t="s">
        <v>74</v>
      </c>
      <c r="E198" t="s">
        <v>71</v>
      </c>
      <c r="F198" t="s">
        <v>72</v>
      </c>
      <c r="G198" t="s">
        <v>73</v>
      </c>
      <c r="H198">
        <v>99999</v>
      </c>
      <c r="I198" t="s">
        <v>154</v>
      </c>
      <c r="J198" t="s">
        <v>62</v>
      </c>
      <c r="K198" t="s">
        <v>129</v>
      </c>
      <c r="L198" s="7">
        <v>41802</v>
      </c>
      <c r="M198" t="s">
        <v>25</v>
      </c>
      <c r="N198" t="s">
        <v>70</v>
      </c>
      <c r="O198" t="s">
        <v>71</v>
      </c>
      <c r="P198" t="s">
        <v>72</v>
      </c>
      <c r="Q198" t="s">
        <v>73</v>
      </c>
      <c r="R198">
        <v>99999</v>
      </c>
      <c r="S198" t="s">
        <v>132</v>
      </c>
      <c r="U198" t="s">
        <v>84</v>
      </c>
      <c r="V198" t="s">
        <v>85</v>
      </c>
      <c r="W198" s="2">
        <v>22</v>
      </c>
      <c r="X198">
        <v>80</v>
      </c>
      <c r="Y198" s="2">
        <v>1760</v>
      </c>
      <c r="Z198" s="2">
        <v>172.48</v>
      </c>
      <c r="AA198" s="1">
        <f>DAY(TableauSource[[#This Row],[Date Cdme]])</f>
        <v>27</v>
      </c>
    </row>
    <row r="199" spans="1:27" x14ac:dyDescent="0.25">
      <c r="A199" s="4">
        <v>1217</v>
      </c>
      <c r="B199" s="10">
        <v>44753</v>
      </c>
      <c r="C199" s="4">
        <v>11</v>
      </c>
      <c r="D199" t="s">
        <v>90</v>
      </c>
      <c r="E199" t="s">
        <v>87</v>
      </c>
      <c r="F199" t="s">
        <v>88</v>
      </c>
      <c r="G199" t="s">
        <v>89</v>
      </c>
      <c r="H199">
        <v>99999</v>
      </c>
      <c r="I199" t="s">
        <v>164</v>
      </c>
      <c r="J199" t="s">
        <v>126</v>
      </c>
      <c r="K199" t="s">
        <v>131</v>
      </c>
      <c r="L199" s="7"/>
      <c r="M199" t="s">
        <v>40</v>
      </c>
      <c r="N199" t="s">
        <v>86</v>
      </c>
      <c r="O199" t="s">
        <v>87</v>
      </c>
      <c r="P199" t="s">
        <v>88</v>
      </c>
      <c r="Q199" t="s">
        <v>89</v>
      </c>
      <c r="R199">
        <v>99999</v>
      </c>
      <c r="S199" t="s">
        <v>132</v>
      </c>
      <c r="U199" t="s">
        <v>63</v>
      </c>
      <c r="V199" t="s">
        <v>64</v>
      </c>
      <c r="W199" s="2">
        <v>40</v>
      </c>
      <c r="X199">
        <v>97</v>
      </c>
      <c r="Y199" s="2">
        <v>3880</v>
      </c>
      <c r="Z199" s="2">
        <v>380.24</v>
      </c>
      <c r="AA199" s="1">
        <f>DAY(TableauSource[[#This Row],[Date Cdme]])</f>
        <v>11</v>
      </c>
    </row>
    <row r="200" spans="1:27" x14ac:dyDescent="0.25">
      <c r="A200" s="4">
        <v>1229</v>
      </c>
      <c r="B200" s="10">
        <v>44784</v>
      </c>
      <c r="C200" s="4">
        <v>11</v>
      </c>
      <c r="D200" t="s">
        <v>90</v>
      </c>
      <c r="E200" t="s">
        <v>87</v>
      </c>
      <c r="F200" t="s">
        <v>88</v>
      </c>
      <c r="G200" t="s">
        <v>89</v>
      </c>
      <c r="H200">
        <v>99999</v>
      </c>
      <c r="I200" t="s">
        <v>164</v>
      </c>
      <c r="J200" t="s">
        <v>126</v>
      </c>
      <c r="K200" t="s">
        <v>131</v>
      </c>
      <c r="L200" s="7"/>
      <c r="M200" t="s">
        <v>40</v>
      </c>
      <c r="N200" t="s">
        <v>86</v>
      </c>
      <c r="O200" t="s">
        <v>87</v>
      </c>
      <c r="P200" t="s">
        <v>88</v>
      </c>
      <c r="Q200" t="s">
        <v>89</v>
      </c>
      <c r="R200">
        <v>99999</v>
      </c>
      <c r="S200" t="s">
        <v>132</v>
      </c>
      <c r="U200" t="s">
        <v>17</v>
      </c>
      <c r="V200" t="s">
        <v>18</v>
      </c>
      <c r="W200" s="2">
        <v>3.5</v>
      </c>
      <c r="X200">
        <v>31</v>
      </c>
      <c r="Y200" s="2">
        <v>108.5</v>
      </c>
      <c r="Z200" s="2">
        <v>10.850000000000001</v>
      </c>
      <c r="AA200" s="1">
        <f>DAY(TableauSource[[#This Row],[Date Cdme]])</f>
        <v>11</v>
      </c>
    </row>
    <row r="201" spans="1:27" x14ac:dyDescent="0.25">
      <c r="A201" s="4">
        <v>1231</v>
      </c>
      <c r="B201" s="10">
        <v>44774</v>
      </c>
      <c r="C201" s="4">
        <v>1</v>
      </c>
      <c r="D201" t="s">
        <v>95</v>
      </c>
      <c r="E201" t="s">
        <v>92</v>
      </c>
      <c r="F201" t="s">
        <v>93</v>
      </c>
      <c r="G201" t="s">
        <v>94</v>
      </c>
      <c r="H201">
        <v>99999</v>
      </c>
      <c r="I201" t="s">
        <v>160</v>
      </c>
      <c r="J201" t="s">
        <v>81</v>
      </c>
      <c r="K201" t="s">
        <v>130</v>
      </c>
      <c r="L201" s="7"/>
      <c r="N201" t="s">
        <v>91</v>
      </c>
      <c r="O201" t="s">
        <v>92</v>
      </c>
      <c r="P201" t="s">
        <v>93</v>
      </c>
      <c r="Q201" t="s">
        <v>94</v>
      </c>
      <c r="R201">
        <v>99999</v>
      </c>
      <c r="S201" t="s">
        <v>132</v>
      </c>
      <c r="U201" t="s">
        <v>32</v>
      </c>
      <c r="V201" t="s">
        <v>16</v>
      </c>
      <c r="W201" s="2">
        <v>18</v>
      </c>
      <c r="X201">
        <v>91</v>
      </c>
      <c r="Y201" s="2">
        <v>1638</v>
      </c>
      <c r="Z201" s="2">
        <v>158.886</v>
      </c>
      <c r="AA201" s="1">
        <f>DAY(TableauSource[[#This Row],[Date Cdme]])</f>
        <v>1</v>
      </c>
    </row>
    <row r="202" spans="1:27" x14ac:dyDescent="0.25">
      <c r="A202" s="4">
        <v>1232</v>
      </c>
      <c r="B202" s="10">
        <v>44774</v>
      </c>
      <c r="C202" s="4">
        <v>1</v>
      </c>
      <c r="D202" t="s">
        <v>95</v>
      </c>
      <c r="E202" t="s">
        <v>92</v>
      </c>
      <c r="F202" t="s">
        <v>93</v>
      </c>
      <c r="G202" t="s">
        <v>94</v>
      </c>
      <c r="H202">
        <v>99999</v>
      </c>
      <c r="I202" t="s">
        <v>160</v>
      </c>
      <c r="J202" t="s">
        <v>81</v>
      </c>
      <c r="K202" t="s">
        <v>130</v>
      </c>
      <c r="L202" s="7"/>
      <c r="N202" t="s">
        <v>91</v>
      </c>
      <c r="O202" t="s">
        <v>92</v>
      </c>
      <c r="P202" t="s">
        <v>93</v>
      </c>
      <c r="Q202" t="s">
        <v>94</v>
      </c>
      <c r="R202">
        <v>99999</v>
      </c>
      <c r="S202" t="s">
        <v>132</v>
      </c>
      <c r="U202" t="s">
        <v>33</v>
      </c>
      <c r="V202" t="s">
        <v>16</v>
      </c>
      <c r="W202" s="2">
        <v>46</v>
      </c>
      <c r="X202">
        <v>14</v>
      </c>
      <c r="Y202" s="2">
        <v>644</v>
      </c>
      <c r="Z202" s="2">
        <v>63.756000000000007</v>
      </c>
      <c r="AA202" s="1">
        <f>DAY(TableauSource[[#This Row],[Date Cdme]])</f>
        <v>1</v>
      </c>
    </row>
    <row r="203" spans="1:27" x14ac:dyDescent="0.25">
      <c r="A203" s="4">
        <v>1233</v>
      </c>
      <c r="B203" s="10">
        <v>44774</v>
      </c>
      <c r="C203" s="4">
        <v>1</v>
      </c>
      <c r="D203" t="s">
        <v>95</v>
      </c>
      <c r="E203" t="s">
        <v>92</v>
      </c>
      <c r="F203" t="s">
        <v>93</v>
      </c>
      <c r="G203" t="s">
        <v>94</v>
      </c>
      <c r="H203">
        <v>99999</v>
      </c>
      <c r="I203" t="s">
        <v>160</v>
      </c>
      <c r="J203" t="s">
        <v>81</v>
      </c>
      <c r="K203" t="s">
        <v>130</v>
      </c>
      <c r="L203" s="7"/>
      <c r="N203" t="s">
        <v>91</v>
      </c>
      <c r="O203" t="s">
        <v>92</v>
      </c>
      <c r="P203" t="s">
        <v>93</v>
      </c>
      <c r="Q203" t="s">
        <v>94</v>
      </c>
      <c r="R203">
        <v>99999</v>
      </c>
      <c r="S203" t="s">
        <v>132</v>
      </c>
      <c r="U203" t="s">
        <v>75</v>
      </c>
      <c r="V203" t="s">
        <v>16</v>
      </c>
      <c r="W203" s="2">
        <v>2.99</v>
      </c>
      <c r="X203">
        <v>44</v>
      </c>
      <c r="Y203" s="2">
        <v>131.56</v>
      </c>
      <c r="Z203" s="2">
        <v>13.287560000000001</v>
      </c>
      <c r="AA203" s="1">
        <f>DAY(TableauSource[[#This Row],[Date Cdme]])</f>
        <v>1</v>
      </c>
    </row>
    <row r="204" spans="1:27" x14ac:dyDescent="0.25">
      <c r="A204" s="4">
        <v>1230</v>
      </c>
      <c r="B204" s="10">
        <v>44804</v>
      </c>
      <c r="C204" s="4">
        <v>11</v>
      </c>
      <c r="D204" t="s">
        <v>90</v>
      </c>
      <c r="E204" t="s">
        <v>87</v>
      </c>
      <c r="F204" t="s">
        <v>88</v>
      </c>
      <c r="G204" t="s">
        <v>89</v>
      </c>
      <c r="H204">
        <v>99999</v>
      </c>
      <c r="I204" t="s">
        <v>164</v>
      </c>
      <c r="J204" t="s">
        <v>126</v>
      </c>
      <c r="K204" t="s">
        <v>131</v>
      </c>
      <c r="L204" s="7"/>
      <c r="M204" t="s">
        <v>40</v>
      </c>
      <c r="N204" t="s">
        <v>86</v>
      </c>
      <c r="O204" t="s">
        <v>87</v>
      </c>
      <c r="P204" t="s">
        <v>88</v>
      </c>
      <c r="Q204" t="s">
        <v>89</v>
      </c>
      <c r="R204">
        <v>99999</v>
      </c>
      <c r="S204" t="s">
        <v>132</v>
      </c>
      <c r="U204" t="s">
        <v>75</v>
      </c>
      <c r="V204" t="s">
        <v>16</v>
      </c>
      <c r="W204" s="2">
        <v>2.99</v>
      </c>
      <c r="X204">
        <v>52</v>
      </c>
      <c r="Y204" s="2">
        <v>155.48000000000002</v>
      </c>
      <c r="Z204" s="2">
        <v>16.014440000000004</v>
      </c>
      <c r="AA204" s="1">
        <f>DAY(TableauSource[[#This Row],[Date Cdme]])</f>
        <v>31</v>
      </c>
    </row>
    <row r="205" spans="1:27" x14ac:dyDescent="0.25">
      <c r="A205" s="4">
        <v>1251</v>
      </c>
      <c r="B205" s="10">
        <v>44815</v>
      </c>
      <c r="C205" s="4">
        <v>11</v>
      </c>
      <c r="D205" t="s">
        <v>90</v>
      </c>
      <c r="E205" t="s">
        <v>87</v>
      </c>
      <c r="F205" t="s">
        <v>88</v>
      </c>
      <c r="G205" t="s">
        <v>89</v>
      </c>
      <c r="H205">
        <v>99999</v>
      </c>
      <c r="I205" t="s">
        <v>164</v>
      </c>
      <c r="J205" t="s">
        <v>126</v>
      </c>
      <c r="K205" t="s">
        <v>131</v>
      </c>
      <c r="L205" s="7"/>
      <c r="M205" t="s">
        <v>40</v>
      </c>
      <c r="N205" t="s">
        <v>86</v>
      </c>
      <c r="O205" t="s">
        <v>87</v>
      </c>
      <c r="P205" t="s">
        <v>88</v>
      </c>
      <c r="Q205" t="s">
        <v>89</v>
      </c>
      <c r="R205">
        <v>99999</v>
      </c>
      <c r="S205" t="s">
        <v>132</v>
      </c>
      <c r="U205" t="s">
        <v>17</v>
      </c>
      <c r="V205" t="s">
        <v>18</v>
      </c>
      <c r="W205" s="2">
        <v>3.5</v>
      </c>
      <c r="X205">
        <v>91</v>
      </c>
      <c r="Y205" s="2">
        <v>318.5</v>
      </c>
      <c r="Z205" s="2">
        <v>31.213000000000001</v>
      </c>
      <c r="AA205" s="1">
        <f>DAY(TableauSource[[#This Row],[Date Cdme]])</f>
        <v>11</v>
      </c>
    </row>
    <row r="206" spans="1:27" x14ac:dyDescent="0.25">
      <c r="A206" s="4">
        <v>1236</v>
      </c>
      <c r="B206" s="10">
        <v>44782</v>
      </c>
      <c r="C206" s="4">
        <v>9</v>
      </c>
      <c r="D206" t="s">
        <v>102</v>
      </c>
      <c r="E206" t="s">
        <v>99</v>
      </c>
      <c r="F206" t="s">
        <v>100</v>
      </c>
      <c r="G206" t="s">
        <v>101</v>
      </c>
      <c r="H206">
        <v>99999</v>
      </c>
      <c r="I206" t="s">
        <v>163</v>
      </c>
      <c r="J206" t="s">
        <v>103</v>
      </c>
      <c r="K206" t="s">
        <v>128</v>
      </c>
      <c r="L206" s="7">
        <v>41862</v>
      </c>
      <c r="M206" t="s">
        <v>25</v>
      </c>
      <c r="N206" t="s">
        <v>98</v>
      </c>
      <c r="O206" t="s">
        <v>99</v>
      </c>
      <c r="P206" t="s">
        <v>100</v>
      </c>
      <c r="Q206" t="s">
        <v>101</v>
      </c>
      <c r="R206">
        <v>99999</v>
      </c>
      <c r="S206" t="s">
        <v>132</v>
      </c>
      <c r="T206" t="s">
        <v>147</v>
      </c>
      <c r="U206" t="s">
        <v>104</v>
      </c>
      <c r="V206" t="s">
        <v>105</v>
      </c>
      <c r="W206" s="2">
        <v>19.5</v>
      </c>
      <c r="X206">
        <v>66</v>
      </c>
      <c r="Y206" s="2">
        <v>1287</v>
      </c>
      <c r="Z206" s="2">
        <v>132.56100000000001</v>
      </c>
      <c r="AA206" s="1">
        <f>DAY(TableauSource[[#This Row],[Date Cdme]])</f>
        <v>9</v>
      </c>
    </row>
    <row r="207" spans="1:27" x14ac:dyDescent="0.25">
      <c r="A207" s="4">
        <v>1237</v>
      </c>
      <c r="B207" s="10">
        <v>44782</v>
      </c>
      <c r="C207" s="4">
        <v>9</v>
      </c>
      <c r="D207" t="s">
        <v>102</v>
      </c>
      <c r="E207" t="s">
        <v>99</v>
      </c>
      <c r="F207" t="s">
        <v>100</v>
      </c>
      <c r="G207" t="s">
        <v>101</v>
      </c>
      <c r="H207">
        <v>99999</v>
      </c>
      <c r="I207" t="s">
        <v>163</v>
      </c>
      <c r="J207" t="s">
        <v>103</v>
      </c>
      <c r="K207" t="s">
        <v>128</v>
      </c>
      <c r="L207" s="7">
        <v>41862</v>
      </c>
      <c r="M207" t="s">
        <v>25</v>
      </c>
      <c r="N207" t="s">
        <v>98</v>
      </c>
      <c r="O207" t="s">
        <v>99</v>
      </c>
      <c r="P207" t="s">
        <v>100</v>
      </c>
      <c r="Q207" t="s">
        <v>101</v>
      </c>
      <c r="R207">
        <v>99999</v>
      </c>
      <c r="S207" t="s">
        <v>132</v>
      </c>
      <c r="T207" t="s">
        <v>147</v>
      </c>
      <c r="U207" t="s">
        <v>106</v>
      </c>
      <c r="V207" t="s">
        <v>107</v>
      </c>
      <c r="W207" s="2">
        <v>34.799999999999997</v>
      </c>
      <c r="X207">
        <v>32</v>
      </c>
      <c r="Y207" s="2">
        <v>1113.5999999999999</v>
      </c>
      <c r="Z207" s="2">
        <v>111.36</v>
      </c>
      <c r="AA207" s="1">
        <f>DAY(TableauSource[[#This Row],[Date Cdme]])</f>
        <v>9</v>
      </c>
    </row>
    <row r="208" spans="1:27" x14ac:dyDescent="0.25">
      <c r="A208" s="4">
        <v>1238</v>
      </c>
      <c r="B208" s="10">
        <v>44779</v>
      </c>
      <c r="C208" s="4">
        <v>6</v>
      </c>
      <c r="D208" t="s">
        <v>61</v>
      </c>
      <c r="E208" t="s">
        <v>58</v>
      </c>
      <c r="F208" t="s">
        <v>59</v>
      </c>
      <c r="G208" t="s">
        <v>60</v>
      </c>
      <c r="H208">
        <v>99999</v>
      </c>
      <c r="I208" t="s">
        <v>165</v>
      </c>
      <c r="J208" t="s">
        <v>39</v>
      </c>
      <c r="K208" t="s">
        <v>130</v>
      </c>
      <c r="L208" s="7">
        <v>41859</v>
      </c>
      <c r="M208" t="s">
        <v>14</v>
      </c>
      <c r="N208" t="s">
        <v>57</v>
      </c>
      <c r="O208" t="s">
        <v>58</v>
      </c>
      <c r="P208" t="s">
        <v>59</v>
      </c>
      <c r="Q208" t="s">
        <v>60</v>
      </c>
      <c r="R208">
        <v>99999</v>
      </c>
      <c r="S208" t="s">
        <v>132</v>
      </c>
      <c r="T208" t="s">
        <v>148</v>
      </c>
      <c r="U208" t="s">
        <v>15</v>
      </c>
      <c r="V208" t="s">
        <v>16</v>
      </c>
      <c r="W208" s="2">
        <v>14</v>
      </c>
      <c r="X208">
        <v>52</v>
      </c>
      <c r="Y208" s="2">
        <v>728</v>
      </c>
      <c r="Z208" s="2">
        <v>72.8</v>
      </c>
      <c r="AA208" s="1">
        <f>DAY(TableauSource[[#This Row],[Date Cdme]])</f>
        <v>6</v>
      </c>
    </row>
    <row r="209" spans="1:27" x14ac:dyDescent="0.25">
      <c r="A209" s="4">
        <v>1239</v>
      </c>
      <c r="B209" s="10">
        <v>44781</v>
      </c>
      <c r="C209" s="4">
        <v>8</v>
      </c>
      <c r="D209" t="s">
        <v>38</v>
      </c>
      <c r="E209" t="s">
        <v>35</v>
      </c>
      <c r="F209" t="s">
        <v>36</v>
      </c>
      <c r="G209" t="s">
        <v>37</v>
      </c>
      <c r="H209">
        <v>99999</v>
      </c>
      <c r="I209" t="s">
        <v>159</v>
      </c>
      <c r="J209" t="s">
        <v>81</v>
      </c>
      <c r="K209" t="s">
        <v>130</v>
      </c>
      <c r="L209" s="7">
        <v>41861</v>
      </c>
      <c r="M209" t="s">
        <v>14</v>
      </c>
      <c r="N209" t="s">
        <v>34</v>
      </c>
      <c r="O209" t="s">
        <v>35</v>
      </c>
      <c r="P209" t="s">
        <v>36</v>
      </c>
      <c r="Q209" t="s">
        <v>37</v>
      </c>
      <c r="R209">
        <v>99999</v>
      </c>
      <c r="S209" t="s">
        <v>132</v>
      </c>
      <c r="T209" t="s">
        <v>147</v>
      </c>
      <c r="U209" t="s">
        <v>63</v>
      </c>
      <c r="V209" t="s">
        <v>64</v>
      </c>
      <c r="W209" s="2">
        <v>40</v>
      </c>
      <c r="X209">
        <v>78</v>
      </c>
      <c r="Y209" s="2">
        <v>3120</v>
      </c>
      <c r="Z209" s="2">
        <v>318.24</v>
      </c>
      <c r="AA209" s="1">
        <f>DAY(TableauSource[[#This Row],[Date Cdme]])</f>
        <v>8</v>
      </c>
    </row>
    <row r="210" spans="1:27" x14ac:dyDescent="0.25">
      <c r="A210" s="4">
        <v>1240</v>
      </c>
      <c r="B210" s="10">
        <v>44781</v>
      </c>
      <c r="C210" s="4">
        <v>8</v>
      </c>
      <c r="D210" t="s">
        <v>38</v>
      </c>
      <c r="E210" t="s">
        <v>35</v>
      </c>
      <c r="F210" t="s">
        <v>36</v>
      </c>
      <c r="G210" t="s">
        <v>37</v>
      </c>
      <c r="H210">
        <v>99999</v>
      </c>
      <c r="I210" t="s">
        <v>159</v>
      </c>
      <c r="J210" t="s">
        <v>81</v>
      </c>
      <c r="K210" t="s">
        <v>130</v>
      </c>
      <c r="L210" s="7">
        <v>41861</v>
      </c>
      <c r="M210" t="s">
        <v>14</v>
      </c>
      <c r="N210" t="s">
        <v>34</v>
      </c>
      <c r="O210" t="s">
        <v>35</v>
      </c>
      <c r="P210" t="s">
        <v>36</v>
      </c>
      <c r="Q210" t="s">
        <v>37</v>
      </c>
      <c r="R210">
        <v>99999</v>
      </c>
      <c r="S210" t="s">
        <v>132</v>
      </c>
      <c r="T210" t="s">
        <v>147</v>
      </c>
      <c r="U210" t="s">
        <v>41</v>
      </c>
      <c r="V210" t="s">
        <v>42</v>
      </c>
      <c r="W210" s="2">
        <v>9.1999999999999993</v>
      </c>
      <c r="X210">
        <v>54</v>
      </c>
      <c r="Y210" s="2">
        <v>496.79999999999995</v>
      </c>
      <c r="Z210" s="2">
        <v>49.183199999999999</v>
      </c>
      <c r="AA210" s="1">
        <f>DAY(TableauSource[[#This Row],[Date Cdme]])</f>
        <v>8</v>
      </c>
    </row>
    <row r="211" spans="1:27" x14ac:dyDescent="0.25">
      <c r="A211" s="4">
        <v>1141</v>
      </c>
      <c r="B211" s="10">
        <v>44722</v>
      </c>
      <c r="C211" s="4">
        <v>10</v>
      </c>
      <c r="D211" t="s">
        <v>74</v>
      </c>
      <c r="E211" t="s">
        <v>71</v>
      </c>
      <c r="F211" t="s">
        <v>72</v>
      </c>
      <c r="G211" t="s">
        <v>73</v>
      </c>
      <c r="H211">
        <v>99999</v>
      </c>
      <c r="I211" t="s">
        <v>154</v>
      </c>
      <c r="J211" t="s">
        <v>62</v>
      </c>
      <c r="K211" t="s">
        <v>129</v>
      </c>
      <c r="L211" s="7">
        <v>41802</v>
      </c>
      <c r="M211" t="s">
        <v>25</v>
      </c>
      <c r="N211" t="s">
        <v>70</v>
      </c>
      <c r="O211" t="s">
        <v>71</v>
      </c>
      <c r="P211" t="s">
        <v>72</v>
      </c>
      <c r="Q211" t="s">
        <v>73</v>
      </c>
      <c r="R211">
        <v>99999</v>
      </c>
      <c r="S211" t="s">
        <v>132</v>
      </c>
      <c r="U211" t="s">
        <v>41</v>
      </c>
      <c r="V211" t="s">
        <v>42</v>
      </c>
      <c r="W211" s="2">
        <v>9.1999999999999993</v>
      </c>
      <c r="X211">
        <v>38</v>
      </c>
      <c r="Y211" s="2">
        <v>349.59999999999997</v>
      </c>
      <c r="Z211" s="2">
        <v>33.211999999999996</v>
      </c>
      <c r="AA211" s="1">
        <f>DAY(TableauSource[[#This Row],[Date Cdme]])</f>
        <v>10</v>
      </c>
    </row>
    <row r="212" spans="1:27" x14ac:dyDescent="0.25">
      <c r="A212" s="4">
        <v>1252</v>
      </c>
      <c r="B212" s="10">
        <v>44815</v>
      </c>
      <c r="C212" s="4">
        <v>11</v>
      </c>
      <c r="D212" t="s">
        <v>90</v>
      </c>
      <c r="E212" t="s">
        <v>87</v>
      </c>
      <c r="F212" t="s">
        <v>88</v>
      </c>
      <c r="G212" t="s">
        <v>89</v>
      </c>
      <c r="H212">
        <v>99999</v>
      </c>
      <c r="I212" t="s">
        <v>164</v>
      </c>
      <c r="J212" t="s">
        <v>126</v>
      </c>
      <c r="K212" t="s">
        <v>131</v>
      </c>
      <c r="L212" s="7"/>
      <c r="M212" t="s">
        <v>40</v>
      </c>
      <c r="N212" t="s">
        <v>86</v>
      </c>
      <c r="O212" t="s">
        <v>87</v>
      </c>
      <c r="P212" t="s">
        <v>88</v>
      </c>
      <c r="Q212" t="s">
        <v>89</v>
      </c>
      <c r="R212">
        <v>99999</v>
      </c>
      <c r="S212" t="s">
        <v>132</v>
      </c>
      <c r="U212" t="s">
        <v>75</v>
      </c>
      <c r="V212" t="s">
        <v>16</v>
      </c>
      <c r="W212" s="2">
        <v>2.99</v>
      </c>
      <c r="X212">
        <v>64</v>
      </c>
      <c r="Y212" s="2">
        <v>191.36</v>
      </c>
      <c r="Z212" s="2">
        <v>19.518720000000002</v>
      </c>
      <c r="AA212" s="1">
        <f>DAY(TableauSource[[#This Row],[Date Cdme]])</f>
        <v>11</v>
      </c>
    </row>
    <row r="213" spans="1:27" x14ac:dyDescent="0.25">
      <c r="A213" s="4">
        <v>1290</v>
      </c>
      <c r="B213" s="10">
        <v>44845</v>
      </c>
      <c r="C213" s="4">
        <v>11</v>
      </c>
      <c r="D213" t="s">
        <v>90</v>
      </c>
      <c r="E213" t="s">
        <v>87</v>
      </c>
      <c r="F213" t="s">
        <v>88</v>
      </c>
      <c r="G213" t="s">
        <v>89</v>
      </c>
      <c r="H213">
        <v>99999</v>
      </c>
      <c r="I213" t="s">
        <v>164</v>
      </c>
      <c r="J213" t="s">
        <v>126</v>
      </c>
      <c r="K213" t="s">
        <v>131</v>
      </c>
      <c r="L213" s="7"/>
      <c r="M213" t="s">
        <v>40</v>
      </c>
      <c r="N213" t="s">
        <v>86</v>
      </c>
      <c r="O213" t="s">
        <v>87</v>
      </c>
      <c r="P213" t="s">
        <v>88</v>
      </c>
      <c r="Q213" t="s">
        <v>89</v>
      </c>
      <c r="R213">
        <v>99999</v>
      </c>
      <c r="S213" t="s">
        <v>132</v>
      </c>
      <c r="U213" t="s">
        <v>17</v>
      </c>
      <c r="V213" t="s">
        <v>18</v>
      </c>
      <c r="W213" s="2">
        <v>3.5</v>
      </c>
      <c r="X213">
        <v>20</v>
      </c>
      <c r="Y213" s="2">
        <v>70</v>
      </c>
      <c r="Z213" s="2">
        <v>6.93</v>
      </c>
      <c r="AA213" s="1">
        <f>DAY(TableauSource[[#This Row],[Date Cdme]])</f>
        <v>11</v>
      </c>
    </row>
    <row r="214" spans="1:27" x14ac:dyDescent="0.25">
      <c r="A214" s="4">
        <v>1291</v>
      </c>
      <c r="B214" s="10">
        <v>44845</v>
      </c>
      <c r="C214" s="4">
        <v>11</v>
      </c>
      <c r="D214" t="s">
        <v>90</v>
      </c>
      <c r="E214" t="s">
        <v>87</v>
      </c>
      <c r="F214" t="s">
        <v>88</v>
      </c>
      <c r="G214" t="s">
        <v>89</v>
      </c>
      <c r="H214">
        <v>99999</v>
      </c>
      <c r="I214" t="s">
        <v>164</v>
      </c>
      <c r="J214" t="s">
        <v>126</v>
      </c>
      <c r="K214" t="s">
        <v>131</v>
      </c>
      <c r="L214" s="7"/>
      <c r="M214" t="s">
        <v>40</v>
      </c>
      <c r="N214" t="s">
        <v>86</v>
      </c>
      <c r="O214" t="s">
        <v>87</v>
      </c>
      <c r="P214" t="s">
        <v>88</v>
      </c>
      <c r="Q214" t="s">
        <v>89</v>
      </c>
      <c r="R214">
        <v>99999</v>
      </c>
      <c r="S214" t="s">
        <v>132</v>
      </c>
      <c r="U214" t="s">
        <v>75</v>
      </c>
      <c r="V214" t="s">
        <v>16</v>
      </c>
      <c r="W214" s="2">
        <v>2.99</v>
      </c>
      <c r="X214">
        <v>49</v>
      </c>
      <c r="Y214" s="2">
        <v>146.51000000000002</v>
      </c>
      <c r="Z214" s="2">
        <v>14.651000000000003</v>
      </c>
      <c r="AA214" s="1">
        <f>DAY(TableauSource[[#This Row],[Date Cdme]])</f>
        <v>11</v>
      </c>
    </row>
    <row r="215" spans="1:27" x14ac:dyDescent="0.25">
      <c r="A215" s="4">
        <v>1245</v>
      </c>
      <c r="B215" s="10">
        <v>44802</v>
      </c>
      <c r="C215" s="4">
        <v>29</v>
      </c>
      <c r="D215" t="s">
        <v>47</v>
      </c>
      <c r="E215" t="s">
        <v>44</v>
      </c>
      <c r="F215" t="s">
        <v>45</v>
      </c>
      <c r="G215" t="s">
        <v>46</v>
      </c>
      <c r="H215">
        <v>99999</v>
      </c>
      <c r="I215" t="s">
        <v>156</v>
      </c>
      <c r="J215" t="s">
        <v>24</v>
      </c>
      <c r="K215" t="s">
        <v>128</v>
      </c>
      <c r="L215" s="7">
        <v>41882</v>
      </c>
      <c r="M215" t="s">
        <v>14</v>
      </c>
      <c r="N215" t="s">
        <v>43</v>
      </c>
      <c r="O215" t="s">
        <v>44</v>
      </c>
      <c r="P215" t="s">
        <v>45</v>
      </c>
      <c r="Q215" t="s">
        <v>46</v>
      </c>
      <c r="R215">
        <v>99999</v>
      </c>
      <c r="S215" t="s">
        <v>132</v>
      </c>
      <c r="T215" t="s">
        <v>147</v>
      </c>
      <c r="U215" t="s">
        <v>15</v>
      </c>
      <c r="V215" t="s">
        <v>16</v>
      </c>
      <c r="W215" s="2">
        <v>14</v>
      </c>
      <c r="X215">
        <v>42</v>
      </c>
      <c r="Y215" s="2">
        <v>588</v>
      </c>
      <c r="Z215" s="2">
        <v>59.388000000000005</v>
      </c>
      <c r="AA215" s="1">
        <f>DAY(TableauSource[[#This Row],[Date Cdme]])</f>
        <v>29</v>
      </c>
    </row>
    <row r="216" spans="1:27" x14ac:dyDescent="0.25">
      <c r="A216" s="4">
        <v>1246</v>
      </c>
      <c r="B216" s="10">
        <v>44779</v>
      </c>
      <c r="C216" s="4">
        <v>6</v>
      </c>
      <c r="D216" t="s">
        <v>61</v>
      </c>
      <c r="E216" t="s">
        <v>58</v>
      </c>
      <c r="F216" t="s">
        <v>59</v>
      </c>
      <c r="G216" t="s">
        <v>60</v>
      </c>
      <c r="H216">
        <v>99999</v>
      </c>
      <c r="I216" t="s">
        <v>165</v>
      </c>
      <c r="J216" t="s">
        <v>39</v>
      </c>
      <c r="K216" t="s">
        <v>130</v>
      </c>
      <c r="L216" s="7">
        <v>41859</v>
      </c>
      <c r="M216" t="s">
        <v>40</v>
      </c>
      <c r="N216" t="s">
        <v>57</v>
      </c>
      <c r="O216" t="s">
        <v>58</v>
      </c>
      <c r="P216" t="s">
        <v>59</v>
      </c>
      <c r="Q216" t="s">
        <v>60</v>
      </c>
      <c r="R216">
        <v>99999</v>
      </c>
      <c r="S216" t="s">
        <v>132</v>
      </c>
      <c r="T216" t="s">
        <v>147</v>
      </c>
      <c r="U216" t="s">
        <v>48</v>
      </c>
      <c r="V216" t="s">
        <v>49</v>
      </c>
      <c r="W216" s="2">
        <v>12.75</v>
      </c>
      <c r="X216">
        <v>72</v>
      </c>
      <c r="Y216" s="2">
        <v>918</v>
      </c>
      <c r="Z216" s="2">
        <v>89.046000000000006</v>
      </c>
      <c r="AA216" s="1">
        <f>DAY(TableauSource[[#This Row],[Date Cdme]])</f>
        <v>6</v>
      </c>
    </row>
    <row r="217" spans="1:27" x14ac:dyDescent="0.25">
      <c r="A217" s="4">
        <v>1172</v>
      </c>
      <c r="B217" s="10">
        <v>44722</v>
      </c>
      <c r="C217" s="4">
        <v>10</v>
      </c>
      <c r="D217" t="s">
        <v>74</v>
      </c>
      <c r="E217" t="s">
        <v>71</v>
      </c>
      <c r="F217" t="s">
        <v>72</v>
      </c>
      <c r="G217" t="s">
        <v>73</v>
      </c>
      <c r="H217">
        <v>99999</v>
      </c>
      <c r="I217" t="s">
        <v>154</v>
      </c>
      <c r="J217" t="s">
        <v>62</v>
      </c>
      <c r="K217" t="s">
        <v>129</v>
      </c>
      <c r="L217" s="7">
        <v>41802</v>
      </c>
      <c r="M217" t="s">
        <v>14</v>
      </c>
      <c r="N217" t="s">
        <v>70</v>
      </c>
      <c r="O217" t="s">
        <v>71</v>
      </c>
      <c r="P217" t="s">
        <v>72</v>
      </c>
      <c r="Q217" t="s">
        <v>73</v>
      </c>
      <c r="R217">
        <v>99999</v>
      </c>
      <c r="S217" t="s">
        <v>132</v>
      </c>
      <c r="T217" t="s">
        <v>148</v>
      </c>
      <c r="U217" t="s">
        <v>122</v>
      </c>
      <c r="V217" t="s">
        <v>18</v>
      </c>
      <c r="W217" s="2">
        <v>10</v>
      </c>
      <c r="X217">
        <v>74</v>
      </c>
      <c r="Y217" s="2">
        <v>740</v>
      </c>
      <c r="Z217" s="2">
        <v>71.78</v>
      </c>
      <c r="AA217" s="1">
        <f>DAY(TableauSource[[#This Row],[Date Cdme]])</f>
        <v>10</v>
      </c>
    </row>
    <row r="218" spans="1:27" x14ac:dyDescent="0.25">
      <c r="A218" s="4">
        <v>1174</v>
      </c>
      <c r="B218" s="10">
        <v>44722</v>
      </c>
      <c r="C218" s="4">
        <v>10</v>
      </c>
      <c r="D218" t="s">
        <v>74</v>
      </c>
      <c r="E218" t="s">
        <v>71</v>
      </c>
      <c r="F218" t="s">
        <v>72</v>
      </c>
      <c r="G218" t="s">
        <v>73</v>
      </c>
      <c r="H218">
        <v>99999</v>
      </c>
      <c r="I218" t="s">
        <v>154</v>
      </c>
      <c r="J218" t="s">
        <v>62</v>
      </c>
      <c r="K218" t="s">
        <v>129</v>
      </c>
      <c r="L218" s="7"/>
      <c r="M218" t="s">
        <v>25</v>
      </c>
      <c r="N218" t="s">
        <v>70</v>
      </c>
      <c r="O218" t="s">
        <v>71</v>
      </c>
      <c r="P218" t="s">
        <v>72</v>
      </c>
      <c r="Q218" t="s">
        <v>73</v>
      </c>
      <c r="R218">
        <v>99999</v>
      </c>
      <c r="S218" t="s">
        <v>132</v>
      </c>
      <c r="U218" t="s">
        <v>17</v>
      </c>
      <c r="V218" t="s">
        <v>18</v>
      </c>
      <c r="W218" s="2">
        <v>3.5</v>
      </c>
      <c r="X218">
        <v>90</v>
      </c>
      <c r="Y218" s="2">
        <v>315</v>
      </c>
      <c r="Z218" s="2">
        <v>30.24</v>
      </c>
      <c r="AA218" s="1">
        <f>DAY(TableauSource[[#This Row],[Date Cdme]])</f>
        <v>10</v>
      </c>
    </row>
    <row r="219" spans="1:27" x14ac:dyDescent="0.25">
      <c r="A219" s="4">
        <v>1214</v>
      </c>
      <c r="B219" s="10">
        <v>44752</v>
      </c>
      <c r="C219" s="4">
        <v>10</v>
      </c>
      <c r="D219" t="s">
        <v>74</v>
      </c>
      <c r="E219" t="s">
        <v>71</v>
      </c>
      <c r="F219" t="s">
        <v>72</v>
      </c>
      <c r="G219" t="s">
        <v>73</v>
      </c>
      <c r="H219">
        <v>99999</v>
      </c>
      <c r="I219" t="s">
        <v>154</v>
      </c>
      <c r="J219" t="s">
        <v>62</v>
      </c>
      <c r="K219" t="s">
        <v>129</v>
      </c>
      <c r="L219" s="7">
        <v>41832</v>
      </c>
      <c r="M219" t="s">
        <v>14</v>
      </c>
      <c r="N219" t="s">
        <v>70</v>
      </c>
      <c r="O219" t="s">
        <v>71</v>
      </c>
      <c r="P219" t="s">
        <v>72</v>
      </c>
      <c r="Q219" t="s">
        <v>73</v>
      </c>
      <c r="R219">
        <v>99999</v>
      </c>
      <c r="S219" t="s">
        <v>132</v>
      </c>
      <c r="T219" t="s">
        <v>148</v>
      </c>
      <c r="U219" t="s">
        <v>122</v>
      </c>
      <c r="V219" t="s">
        <v>18</v>
      </c>
      <c r="W219" s="2">
        <v>10</v>
      </c>
      <c r="X219">
        <v>80</v>
      </c>
      <c r="Y219" s="2">
        <v>800</v>
      </c>
      <c r="Z219" s="2">
        <v>77.599999999999994</v>
      </c>
      <c r="AA219" s="1">
        <f>DAY(TableauSource[[#This Row],[Date Cdme]])</f>
        <v>10</v>
      </c>
    </row>
    <row r="220" spans="1:27" x14ac:dyDescent="0.25">
      <c r="A220" s="4">
        <v>1323</v>
      </c>
      <c r="B220" s="10">
        <v>44845</v>
      </c>
      <c r="C220" s="4">
        <v>11</v>
      </c>
      <c r="D220" t="s">
        <v>90</v>
      </c>
      <c r="E220" t="s">
        <v>87</v>
      </c>
      <c r="F220" t="s">
        <v>88</v>
      </c>
      <c r="G220" t="s">
        <v>89</v>
      </c>
      <c r="H220">
        <v>99999</v>
      </c>
      <c r="I220" t="s">
        <v>164</v>
      </c>
      <c r="J220" t="s">
        <v>126</v>
      </c>
      <c r="K220" t="s">
        <v>131</v>
      </c>
      <c r="L220" s="7"/>
      <c r="M220" t="s">
        <v>40</v>
      </c>
      <c r="N220" t="s">
        <v>86</v>
      </c>
      <c r="O220" t="s">
        <v>87</v>
      </c>
      <c r="P220" t="s">
        <v>88</v>
      </c>
      <c r="Q220" t="s">
        <v>89</v>
      </c>
      <c r="R220">
        <v>99999</v>
      </c>
      <c r="S220" t="s">
        <v>132</v>
      </c>
      <c r="U220" t="s">
        <v>63</v>
      </c>
      <c r="V220" t="s">
        <v>64</v>
      </c>
      <c r="W220" s="2">
        <v>40</v>
      </c>
      <c r="X220">
        <v>60</v>
      </c>
      <c r="Y220" s="2">
        <v>2400</v>
      </c>
      <c r="Z220" s="2">
        <v>228</v>
      </c>
      <c r="AA220" s="1">
        <f>DAY(TableauSource[[#This Row],[Date Cdme]])</f>
        <v>11</v>
      </c>
    </row>
    <row r="221" spans="1:27" x14ac:dyDescent="0.25">
      <c r="A221" s="4">
        <v>1331</v>
      </c>
      <c r="B221" s="10">
        <v>44876</v>
      </c>
      <c r="C221" s="4">
        <v>11</v>
      </c>
      <c r="D221" t="s">
        <v>90</v>
      </c>
      <c r="E221" t="s">
        <v>87</v>
      </c>
      <c r="F221" t="s">
        <v>88</v>
      </c>
      <c r="G221" t="s">
        <v>89</v>
      </c>
      <c r="H221">
        <v>99999</v>
      </c>
      <c r="I221" t="s">
        <v>164</v>
      </c>
      <c r="J221" t="s">
        <v>126</v>
      </c>
      <c r="K221" t="s">
        <v>131</v>
      </c>
      <c r="L221" s="7"/>
      <c r="M221" t="s">
        <v>40</v>
      </c>
      <c r="N221" t="s">
        <v>86</v>
      </c>
      <c r="O221" t="s">
        <v>87</v>
      </c>
      <c r="P221" t="s">
        <v>88</v>
      </c>
      <c r="Q221" t="s">
        <v>89</v>
      </c>
      <c r="R221">
        <v>99999</v>
      </c>
      <c r="S221" t="s">
        <v>132</v>
      </c>
      <c r="U221" t="s">
        <v>17</v>
      </c>
      <c r="V221" t="s">
        <v>18</v>
      </c>
      <c r="W221" s="2">
        <v>3.5</v>
      </c>
      <c r="X221">
        <v>42</v>
      </c>
      <c r="Y221" s="2">
        <v>147</v>
      </c>
      <c r="Z221" s="2">
        <v>15.141000000000002</v>
      </c>
      <c r="AA221" s="1">
        <f>DAY(TableauSource[[#This Row],[Date Cdme]])</f>
        <v>11</v>
      </c>
    </row>
    <row r="222" spans="1:27" x14ac:dyDescent="0.25">
      <c r="A222" s="4">
        <v>1253</v>
      </c>
      <c r="B222" s="10">
        <v>44805</v>
      </c>
      <c r="C222" s="4">
        <v>1</v>
      </c>
      <c r="D222" t="s">
        <v>95</v>
      </c>
      <c r="E222" t="s">
        <v>92</v>
      </c>
      <c r="F222" t="s">
        <v>93</v>
      </c>
      <c r="G222" t="s">
        <v>94</v>
      </c>
      <c r="H222">
        <v>99999</v>
      </c>
      <c r="I222" t="s">
        <v>160</v>
      </c>
      <c r="J222" t="s">
        <v>81</v>
      </c>
      <c r="K222" t="s">
        <v>130</v>
      </c>
      <c r="L222" s="7"/>
      <c r="N222" t="s">
        <v>91</v>
      </c>
      <c r="O222" t="s">
        <v>92</v>
      </c>
      <c r="P222" t="s">
        <v>93</v>
      </c>
      <c r="Q222" t="s">
        <v>94</v>
      </c>
      <c r="R222">
        <v>99999</v>
      </c>
      <c r="S222" t="s">
        <v>132</v>
      </c>
      <c r="U222" t="s">
        <v>32</v>
      </c>
      <c r="V222" t="s">
        <v>16</v>
      </c>
      <c r="W222" s="2">
        <v>18</v>
      </c>
      <c r="X222">
        <v>58</v>
      </c>
      <c r="Y222" s="2">
        <v>1044</v>
      </c>
      <c r="Z222" s="2">
        <v>103.35600000000001</v>
      </c>
      <c r="AA222" s="1">
        <f>DAY(TableauSource[[#This Row],[Date Cdme]])</f>
        <v>1</v>
      </c>
    </row>
    <row r="223" spans="1:27" x14ac:dyDescent="0.25">
      <c r="A223" s="4">
        <v>1254</v>
      </c>
      <c r="B223" s="10">
        <v>44805</v>
      </c>
      <c r="C223" s="4">
        <v>1</v>
      </c>
      <c r="D223" t="s">
        <v>95</v>
      </c>
      <c r="E223" t="s">
        <v>92</v>
      </c>
      <c r="F223" t="s">
        <v>93</v>
      </c>
      <c r="G223" t="s">
        <v>94</v>
      </c>
      <c r="H223">
        <v>99999</v>
      </c>
      <c r="I223" t="s">
        <v>160</v>
      </c>
      <c r="J223" t="s">
        <v>81</v>
      </c>
      <c r="K223" t="s">
        <v>130</v>
      </c>
      <c r="L223" s="7"/>
      <c r="N223" t="s">
        <v>91</v>
      </c>
      <c r="O223" t="s">
        <v>92</v>
      </c>
      <c r="P223" t="s">
        <v>93</v>
      </c>
      <c r="Q223" t="s">
        <v>94</v>
      </c>
      <c r="R223">
        <v>99999</v>
      </c>
      <c r="S223" t="s">
        <v>132</v>
      </c>
      <c r="U223" t="s">
        <v>33</v>
      </c>
      <c r="V223" t="s">
        <v>16</v>
      </c>
      <c r="W223" s="2">
        <v>46</v>
      </c>
      <c r="X223">
        <v>97</v>
      </c>
      <c r="Y223" s="2">
        <v>4462</v>
      </c>
      <c r="Z223" s="2">
        <v>464.04800000000006</v>
      </c>
      <c r="AA223" s="1">
        <f>DAY(TableauSource[[#This Row],[Date Cdme]])</f>
        <v>1</v>
      </c>
    </row>
    <row r="224" spans="1:27" x14ac:dyDescent="0.25">
      <c r="A224" s="4">
        <v>1255</v>
      </c>
      <c r="B224" s="10">
        <v>44805</v>
      </c>
      <c r="C224" s="4">
        <v>1</v>
      </c>
      <c r="D224" t="s">
        <v>95</v>
      </c>
      <c r="E224" t="s">
        <v>92</v>
      </c>
      <c r="F224" t="s">
        <v>93</v>
      </c>
      <c r="G224" t="s">
        <v>94</v>
      </c>
      <c r="H224">
        <v>99999</v>
      </c>
      <c r="I224" t="s">
        <v>160</v>
      </c>
      <c r="J224" t="s">
        <v>81</v>
      </c>
      <c r="K224" t="s">
        <v>130</v>
      </c>
      <c r="L224" s="7"/>
      <c r="N224" t="s">
        <v>91</v>
      </c>
      <c r="O224" t="s">
        <v>92</v>
      </c>
      <c r="P224" t="s">
        <v>93</v>
      </c>
      <c r="Q224" t="s">
        <v>94</v>
      </c>
      <c r="R224">
        <v>99999</v>
      </c>
      <c r="S224" t="s">
        <v>132</v>
      </c>
      <c r="U224" t="s">
        <v>75</v>
      </c>
      <c r="V224" t="s">
        <v>16</v>
      </c>
      <c r="W224" s="2">
        <v>2.99</v>
      </c>
      <c r="X224">
        <v>14</v>
      </c>
      <c r="Y224" s="2">
        <v>41.86</v>
      </c>
      <c r="Z224" s="2">
        <v>4.35344</v>
      </c>
      <c r="AA224" s="1">
        <f>DAY(TableauSource[[#This Row],[Date Cdme]])</f>
        <v>1</v>
      </c>
    </row>
    <row r="225" spans="1:27" x14ac:dyDescent="0.25">
      <c r="A225" s="4">
        <v>1332</v>
      </c>
      <c r="B225" s="10">
        <v>44894</v>
      </c>
      <c r="C225" s="4">
        <v>11</v>
      </c>
      <c r="D225" t="s">
        <v>90</v>
      </c>
      <c r="E225" t="s">
        <v>87</v>
      </c>
      <c r="F225" t="s">
        <v>88</v>
      </c>
      <c r="G225" t="s">
        <v>89</v>
      </c>
      <c r="H225">
        <v>99999</v>
      </c>
      <c r="I225" t="s">
        <v>164</v>
      </c>
      <c r="J225" t="s">
        <v>126</v>
      </c>
      <c r="K225" t="s">
        <v>131</v>
      </c>
      <c r="L225" s="7"/>
      <c r="M225" t="s">
        <v>40</v>
      </c>
      <c r="N225" t="s">
        <v>86</v>
      </c>
      <c r="O225" t="s">
        <v>87</v>
      </c>
      <c r="P225" t="s">
        <v>88</v>
      </c>
      <c r="Q225" t="s">
        <v>89</v>
      </c>
      <c r="R225">
        <v>99999</v>
      </c>
      <c r="S225" t="s">
        <v>132</v>
      </c>
      <c r="U225" t="s">
        <v>75</v>
      </c>
      <c r="V225" t="s">
        <v>16</v>
      </c>
      <c r="W225" s="2">
        <v>2.99</v>
      </c>
      <c r="X225">
        <v>100</v>
      </c>
      <c r="Y225" s="2">
        <v>299</v>
      </c>
      <c r="Z225" s="2">
        <v>30.498000000000001</v>
      </c>
      <c r="AA225" s="1">
        <f>DAY(TableauSource[[#This Row],[Date Cdme]])</f>
        <v>29</v>
      </c>
    </row>
    <row r="226" spans="1:27" x14ac:dyDescent="0.25">
      <c r="A226" s="4">
        <v>1364</v>
      </c>
      <c r="B226" s="10">
        <v>44876</v>
      </c>
      <c r="C226" s="4">
        <v>11</v>
      </c>
      <c r="D226" t="s">
        <v>90</v>
      </c>
      <c r="E226" t="s">
        <v>87</v>
      </c>
      <c r="F226" t="s">
        <v>88</v>
      </c>
      <c r="G226" t="s">
        <v>89</v>
      </c>
      <c r="H226">
        <v>99999</v>
      </c>
      <c r="I226" t="s">
        <v>164</v>
      </c>
      <c r="J226" t="s">
        <v>126</v>
      </c>
      <c r="K226" t="s">
        <v>131</v>
      </c>
      <c r="L226" s="7"/>
      <c r="M226" t="s">
        <v>40</v>
      </c>
      <c r="N226" t="s">
        <v>86</v>
      </c>
      <c r="O226" t="s">
        <v>87</v>
      </c>
      <c r="P226" t="s">
        <v>88</v>
      </c>
      <c r="Q226" t="s">
        <v>89</v>
      </c>
      <c r="R226">
        <v>99999</v>
      </c>
      <c r="S226" t="s">
        <v>132</v>
      </c>
      <c r="U226" t="s">
        <v>63</v>
      </c>
      <c r="V226" t="s">
        <v>64</v>
      </c>
      <c r="W226" s="2">
        <v>40</v>
      </c>
      <c r="X226">
        <v>78</v>
      </c>
      <c r="Y226" s="2">
        <v>3120</v>
      </c>
      <c r="Z226" s="2">
        <v>299.52</v>
      </c>
      <c r="AA226" s="1">
        <f>DAY(TableauSource[[#This Row],[Date Cdme]])</f>
        <v>11</v>
      </c>
    </row>
    <row r="227" spans="1:27" x14ac:dyDescent="0.25">
      <c r="A227" s="4">
        <v>1258</v>
      </c>
      <c r="B227" s="10">
        <v>44813</v>
      </c>
      <c r="C227" s="4">
        <v>9</v>
      </c>
      <c r="D227" t="s">
        <v>102</v>
      </c>
      <c r="E227" t="s">
        <v>99</v>
      </c>
      <c r="F227" t="s">
        <v>100</v>
      </c>
      <c r="G227" t="s">
        <v>101</v>
      </c>
      <c r="H227">
        <v>99999</v>
      </c>
      <c r="I227" t="s">
        <v>163</v>
      </c>
      <c r="J227" t="s">
        <v>103</v>
      </c>
      <c r="K227" t="s">
        <v>128</v>
      </c>
      <c r="L227" s="7">
        <v>41893</v>
      </c>
      <c r="M227" t="s">
        <v>25</v>
      </c>
      <c r="N227" t="s">
        <v>98</v>
      </c>
      <c r="O227" t="s">
        <v>99</v>
      </c>
      <c r="P227" t="s">
        <v>100</v>
      </c>
      <c r="Q227" t="s">
        <v>101</v>
      </c>
      <c r="R227">
        <v>99999</v>
      </c>
      <c r="S227" t="s">
        <v>132</v>
      </c>
      <c r="T227" t="s">
        <v>147</v>
      </c>
      <c r="U227" t="s">
        <v>104</v>
      </c>
      <c r="V227" t="s">
        <v>105</v>
      </c>
      <c r="W227" s="2">
        <v>19.5</v>
      </c>
      <c r="X227">
        <v>48</v>
      </c>
      <c r="Y227" s="2">
        <v>936</v>
      </c>
      <c r="Z227" s="2">
        <v>94.536000000000016</v>
      </c>
      <c r="AA227" s="1">
        <f>DAY(TableauSource[[#This Row],[Date Cdme]])</f>
        <v>9</v>
      </c>
    </row>
    <row r="228" spans="1:27" x14ac:dyDescent="0.25">
      <c r="A228" s="4">
        <v>1259</v>
      </c>
      <c r="B228" s="10">
        <v>44813</v>
      </c>
      <c r="C228" s="4">
        <v>9</v>
      </c>
      <c r="D228" t="s">
        <v>102</v>
      </c>
      <c r="E228" t="s">
        <v>99</v>
      </c>
      <c r="F228" t="s">
        <v>100</v>
      </c>
      <c r="G228" t="s">
        <v>101</v>
      </c>
      <c r="H228">
        <v>99999</v>
      </c>
      <c r="I228" t="s">
        <v>163</v>
      </c>
      <c r="J228" t="s">
        <v>103</v>
      </c>
      <c r="K228" t="s">
        <v>128</v>
      </c>
      <c r="L228" s="7">
        <v>41893</v>
      </c>
      <c r="M228" t="s">
        <v>25</v>
      </c>
      <c r="N228" t="s">
        <v>98</v>
      </c>
      <c r="O228" t="s">
        <v>99</v>
      </c>
      <c r="P228" t="s">
        <v>100</v>
      </c>
      <c r="Q228" t="s">
        <v>101</v>
      </c>
      <c r="R228">
        <v>99999</v>
      </c>
      <c r="S228" t="s">
        <v>132</v>
      </c>
      <c r="T228" t="s">
        <v>147</v>
      </c>
      <c r="U228" t="s">
        <v>106</v>
      </c>
      <c r="V228" t="s">
        <v>107</v>
      </c>
      <c r="W228" s="2">
        <v>34.799999999999997</v>
      </c>
      <c r="X228">
        <v>57</v>
      </c>
      <c r="Y228" s="2">
        <v>1983.6</v>
      </c>
      <c r="Z228" s="2">
        <v>194.39280000000002</v>
      </c>
      <c r="AA228" s="1">
        <f>DAY(TableauSource[[#This Row],[Date Cdme]])</f>
        <v>9</v>
      </c>
    </row>
    <row r="229" spans="1:27" x14ac:dyDescent="0.25">
      <c r="A229" s="4">
        <v>1260</v>
      </c>
      <c r="B229" s="10">
        <v>44810</v>
      </c>
      <c r="C229" s="4">
        <v>6</v>
      </c>
      <c r="D229" t="s">
        <v>61</v>
      </c>
      <c r="E229" t="s">
        <v>58</v>
      </c>
      <c r="F229" t="s">
        <v>59</v>
      </c>
      <c r="G229" t="s">
        <v>60</v>
      </c>
      <c r="H229">
        <v>99999</v>
      </c>
      <c r="I229" t="s">
        <v>165</v>
      </c>
      <c r="J229" t="s">
        <v>39</v>
      </c>
      <c r="K229" t="s">
        <v>130</v>
      </c>
      <c r="L229" s="7">
        <v>41890</v>
      </c>
      <c r="M229" t="s">
        <v>14</v>
      </c>
      <c r="N229" t="s">
        <v>57</v>
      </c>
      <c r="O229" t="s">
        <v>58</v>
      </c>
      <c r="P229" t="s">
        <v>59</v>
      </c>
      <c r="Q229" t="s">
        <v>60</v>
      </c>
      <c r="R229">
        <v>99999</v>
      </c>
      <c r="S229" t="s">
        <v>132</v>
      </c>
      <c r="T229" t="s">
        <v>148</v>
      </c>
      <c r="U229" t="s">
        <v>15</v>
      </c>
      <c r="V229" t="s">
        <v>16</v>
      </c>
      <c r="W229" s="2">
        <v>14</v>
      </c>
      <c r="X229">
        <v>67</v>
      </c>
      <c r="Y229" s="2">
        <v>938</v>
      </c>
      <c r="Z229" s="2">
        <v>98.490000000000009</v>
      </c>
      <c r="AA229" s="1">
        <f>DAY(TableauSource[[#This Row],[Date Cdme]])</f>
        <v>6</v>
      </c>
    </row>
    <row r="230" spans="1:27" x14ac:dyDescent="0.25">
      <c r="A230" s="4">
        <v>1261</v>
      </c>
      <c r="B230" s="10">
        <v>44812</v>
      </c>
      <c r="C230" s="4">
        <v>8</v>
      </c>
      <c r="D230" t="s">
        <v>38</v>
      </c>
      <c r="E230" t="s">
        <v>35</v>
      </c>
      <c r="F230" t="s">
        <v>36</v>
      </c>
      <c r="G230" t="s">
        <v>37</v>
      </c>
      <c r="H230">
        <v>99999</v>
      </c>
      <c r="I230" t="s">
        <v>159</v>
      </c>
      <c r="J230" t="s">
        <v>81</v>
      </c>
      <c r="K230" t="s">
        <v>130</v>
      </c>
      <c r="L230" s="7">
        <v>41892</v>
      </c>
      <c r="M230" t="s">
        <v>14</v>
      </c>
      <c r="N230" t="s">
        <v>34</v>
      </c>
      <c r="O230" t="s">
        <v>35</v>
      </c>
      <c r="P230" t="s">
        <v>36</v>
      </c>
      <c r="Q230" t="s">
        <v>37</v>
      </c>
      <c r="R230">
        <v>99999</v>
      </c>
      <c r="S230" t="s">
        <v>132</v>
      </c>
      <c r="T230" t="s">
        <v>147</v>
      </c>
      <c r="U230" t="s">
        <v>63</v>
      </c>
      <c r="V230" t="s">
        <v>64</v>
      </c>
      <c r="W230" s="2">
        <v>40</v>
      </c>
      <c r="X230">
        <v>48</v>
      </c>
      <c r="Y230" s="2">
        <v>1920</v>
      </c>
      <c r="Z230" s="2">
        <v>188.16</v>
      </c>
      <c r="AA230" s="1">
        <f>DAY(TableauSource[[#This Row],[Date Cdme]])</f>
        <v>8</v>
      </c>
    </row>
    <row r="231" spans="1:27" x14ac:dyDescent="0.25">
      <c r="A231" s="4">
        <v>1262</v>
      </c>
      <c r="B231" s="10">
        <v>44812</v>
      </c>
      <c r="C231" s="4">
        <v>8</v>
      </c>
      <c r="D231" t="s">
        <v>38</v>
      </c>
      <c r="E231" t="s">
        <v>35</v>
      </c>
      <c r="F231" t="s">
        <v>36</v>
      </c>
      <c r="G231" t="s">
        <v>37</v>
      </c>
      <c r="H231">
        <v>99999</v>
      </c>
      <c r="I231" t="s">
        <v>159</v>
      </c>
      <c r="J231" t="s">
        <v>81</v>
      </c>
      <c r="K231" t="s">
        <v>130</v>
      </c>
      <c r="L231" s="7">
        <v>41892</v>
      </c>
      <c r="M231" t="s">
        <v>14</v>
      </c>
      <c r="N231" t="s">
        <v>34</v>
      </c>
      <c r="O231" t="s">
        <v>35</v>
      </c>
      <c r="P231" t="s">
        <v>36</v>
      </c>
      <c r="Q231" t="s">
        <v>37</v>
      </c>
      <c r="R231">
        <v>99999</v>
      </c>
      <c r="S231" t="s">
        <v>132</v>
      </c>
      <c r="T231" t="s">
        <v>147</v>
      </c>
      <c r="U231" t="s">
        <v>41</v>
      </c>
      <c r="V231" t="s">
        <v>42</v>
      </c>
      <c r="W231" s="2">
        <v>9.1999999999999993</v>
      </c>
      <c r="X231">
        <v>77</v>
      </c>
      <c r="Y231" s="2">
        <v>708.4</v>
      </c>
      <c r="Z231" s="2">
        <v>72.256799999999998</v>
      </c>
      <c r="AA231" s="1">
        <f>DAY(TableauSource[[#This Row],[Date Cdme]])</f>
        <v>8</v>
      </c>
    </row>
    <row r="232" spans="1:27" x14ac:dyDescent="0.25">
      <c r="A232" s="4">
        <v>1216</v>
      </c>
      <c r="B232" s="10">
        <v>44752</v>
      </c>
      <c r="C232" s="4">
        <v>10</v>
      </c>
      <c r="D232" t="s">
        <v>74</v>
      </c>
      <c r="E232" t="s">
        <v>71</v>
      </c>
      <c r="F232" t="s">
        <v>72</v>
      </c>
      <c r="G232" t="s">
        <v>73</v>
      </c>
      <c r="H232">
        <v>99999</v>
      </c>
      <c r="I232" t="s">
        <v>154</v>
      </c>
      <c r="J232" t="s">
        <v>62</v>
      </c>
      <c r="K232" t="s">
        <v>129</v>
      </c>
      <c r="L232" s="7"/>
      <c r="M232" t="s">
        <v>25</v>
      </c>
      <c r="N232" t="s">
        <v>70</v>
      </c>
      <c r="O232" t="s">
        <v>71</v>
      </c>
      <c r="P232" t="s">
        <v>72</v>
      </c>
      <c r="Q232" t="s">
        <v>73</v>
      </c>
      <c r="R232">
        <v>99999</v>
      </c>
      <c r="S232" t="s">
        <v>132</v>
      </c>
      <c r="U232" t="s">
        <v>17</v>
      </c>
      <c r="V232" t="s">
        <v>18</v>
      </c>
      <c r="W232" s="2">
        <v>3.5</v>
      </c>
      <c r="X232">
        <v>27</v>
      </c>
      <c r="Y232" s="2">
        <v>94.5</v>
      </c>
      <c r="Z232" s="2">
        <v>9.072000000000001</v>
      </c>
      <c r="AA232" s="1">
        <f>DAY(TableauSource[[#This Row],[Date Cdme]])</f>
        <v>10</v>
      </c>
    </row>
    <row r="233" spans="1:27" x14ac:dyDescent="0.25">
      <c r="A233" s="4">
        <v>1387</v>
      </c>
      <c r="B233" s="10">
        <v>44906</v>
      </c>
      <c r="C233" s="4">
        <v>11</v>
      </c>
      <c r="D233" t="s">
        <v>90</v>
      </c>
      <c r="E233" t="s">
        <v>87</v>
      </c>
      <c r="F233" t="s">
        <v>88</v>
      </c>
      <c r="G233" t="s">
        <v>89</v>
      </c>
      <c r="H233">
        <v>99999</v>
      </c>
      <c r="I233" t="s">
        <v>164</v>
      </c>
      <c r="J233" t="s">
        <v>126</v>
      </c>
      <c r="K233" t="s">
        <v>131</v>
      </c>
      <c r="L233" s="7"/>
      <c r="M233" t="s">
        <v>40</v>
      </c>
      <c r="N233" t="s">
        <v>86</v>
      </c>
      <c r="O233" t="s">
        <v>87</v>
      </c>
      <c r="P233" t="s">
        <v>88</v>
      </c>
      <c r="Q233" t="s">
        <v>89</v>
      </c>
      <c r="R233">
        <v>99999</v>
      </c>
      <c r="S233" t="s">
        <v>132</v>
      </c>
      <c r="U233" t="s">
        <v>17</v>
      </c>
      <c r="V233" t="s">
        <v>18</v>
      </c>
      <c r="W233" s="2">
        <v>3.5</v>
      </c>
      <c r="X233">
        <v>74</v>
      </c>
      <c r="Y233" s="2">
        <v>259</v>
      </c>
      <c r="Z233" s="2">
        <v>26.936000000000003</v>
      </c>
      <c r="AA233" s="1">
        <f>DAY(TableauSource[[#This Row],[Date Cdme]])</f>
        <v>11</v>
      </c>
    </row>
    <row r="234" spans="1:27" x14ac:dyDescent="0.25">
      <c r="A234" s="4">
        <v>1388</v>
      </c>
      <c r="B234" s="10">
        <v>44906</v>
      </c>
      <c r="C234" s="4">
        <v>11</v>
      </c>
      <c r="D234" t="s">
        <v>90</v>
      </c>
      <c r="E234" t="s">
        <v>87</v>
      </c>
      <c r="F234" t="s">
        <v>88</v>
      </c>
      <c r="G234" t="s">
        <v>89</v>
      </c>
      <c r="H234">
        <v>99999</v>
      </c>
      <c r="I234" t="s">
        <v>164</v>
      </c>
      <c r="J234" t="s">
        <v>126</v>
      </c>
      <c r="K234" t="s">
        <v>131</v>
      </c>
      <c r="L234" s="7"/>
      <c r="M234" t="s">
        <v>40</v>
      </c>
      <c r="N234" t="s">
        <v>86</v>
      </c>
      <c r="O234" t="s">
        <v>87</v>
      </c>
      <c r="P234" t="s">
        <v>88</v>
      </c>
      <c r="Q234" t="s">
        <v>89</v>
      </c>
      <c r="R234">
        <v>99999</v>
      </c>
      <c r="S234" t="s">
        <v>132</v>
      </c>
      <c r="U234" t="s">
        <v>75</v>
      </c>
      <c r="V234" t="s">
        <v>16</v>
      </c>
      <c r="W234" s="2">
        <v>2.99</v>
      </c>
      <c r="X234">
        <v>53</v>
      </c>
      <c r="Y234" s="2">
        <v>158.47</v>
      </c>
      <c r="Z234" s="2">
        <v>16.005470000000003</v>
      </c>
      <c r="AA234" s="1">
        <f>DAY(TableauSource[[#This Row],[Date Cdme]])</f>
        <v>11</v>
      </c>
    </row>
    <row r="235" spans="1:27" x14ac:dyDescent="0.25">
      <c r="A235" s="4">
        <v>1420</v>
      </c>
      <c r="B235" s="10">
        <v>44906</v>
      </c>
      <c r="C235" s="4">
        <v>11</v>
      </c>
      <c r="D235" t="s">
        <v>90</v>
      </c>
      <c r="E235" t="s">
        <v>87</v>
      </c>
      <c r="F235" t="s">
        <v>88</v>
      </c>
      <c r="G235" t="s">
        <v>89</v>
      </c>
      <c r="H235">
        <v>99999</v>
      </c>
      <c r="I235" t="s">
        <v>164</v>
      </c>
      <c r="J235" t="s">
        <v>126</v>
      </c>
      <c r="K235" t="s">
        <v>131</v>
      </c>
      <c r="L235" s="7"/>
      <c r="M235" t="s">
        <v>40</v>
      </c>
      <c r="N235" t="s">
        <v>86</v>
      </c>
      <c r="O235" t="s">
        <v>87</v>
      </c>
      <c r="P235" t="s">
        <v>88</v>
      </c>
      <c r="Q235" t="s">
        <v>89</v>
      </c>
      <c r="R235">
        <v>99999</v>
      </c>
      <c r="S235" t="s">
        <v>132</v>
      </c>
      <c r="U235" t="s">
        <v>63</v>
      </c>
      <c r="V235" t="s">
        <v>64</v>
      </c>
      <c r="W235" s="2">
        <v>40</v>
      </c>
      <c r="X235">
        <v>61</v>
      </c>
      <c r="Y235" s="2">
        <v>2440</v>
      </c>
      <c r="Z235" s="2">
        <v>248.88</v>
      </c>
      <c r="AA235" s="1">
        <f>DAY(TableauSource[[#This Row],[Date Cdme]])</f>
        <v>11</v>
      </c>
    </row>
    <row r="236" spans="1:27" x14ac:dyDescent="0.25">
      <c r="A236" s="4">
        <v>1267</v>
      </c>
      <c r="B236" s="10">
        <v>44833</v>
      </c>
      <c r="C236" s="4">
        <v>29</v>
      </c>
      <c r="D236" t="s">
        <v>47</v>
      </c>
      <c r="E236" t="s">
        <v>44</v>
      </c>
      <c r="F236" t="s">
        <v>45</v>
      </c>
      <c r="G236" t="s">
        <v>46</v>
      </c>
      <c r="H236">
        <v>99999</v>
      </c>
      <c r="I236" t="s">
        <v>156</v>
      </c>
      <c r="J236" t="s">
        <v>24</v>
      </c>
      <c r="K236" t="s">
        <v>128</v>
      </c>
      <c r="L236" s="7">
        <v>41913</v>
      </c>
      <c r="M236" t="s">
        <v>14</v>
      </c>
      <c r="N236" t="s">
        <v>43</v>
      </c>
      <c r="O236" t="s">
        <v>44</v>
      </c>
      <c r="P236" t="s">
        <v>45</v>
      </c>
      <c r="Q236" t="s">
        <v>46</v>
      </c>
      <c r="R236">
        <v>99999</v>
      </c>
      <c r="S236" t="s">
        <v>132</v>
      </c>
      <c r="T236" t="s">
        <v>147</v>
      </c>
      <c r="U236" t="s">
        <v>15</v>
      </c>
      <c r="V236" t="s">
        <v>16</v>
      </c>
      <c r="W236" s="2">
        <v>14</v>
      </c>
      <c r="X236">
        <v>50</v>
      </c>
      <c r="Y236" s="2">
        <v>700</v>
      </c>
      <c r="Z236" s="2">
        <v>67.2</v>
      </c>
      <c r="AA236" s="1">
        <f>DAY(TableauSource[[#This Row],[Date Cdme]])</f>
        <v>29</v>
      </c>
    </row>
    <row r="237" spans="1:27" x14ac:dyDescent="0.25">
      <c r="A237" s="4">
        <v>1268</v>
      </c>
      <c r="B237" s="10">
        <v>44810</v>
      </c>
      <c r="C237" s="4">
        <v>6</v>
      </c>
      <c r="D237" t="s">
        <v>61</v>
      </c>
      <c r="E237" t="s">
        <v>58</v>
      </c>
      <c r="F237" t="s">
        <v>59</v>
      </c>
      <c r="G237" t="s">
        <v>60</v>
      </c>
      <c r="H237">
        <v>99999</v>
      </c>
      <c r="I237" t="s">
        <v>165</v>
      </c>
      <c r="J237" t="s">
        <v>39</v>
      </c>
      <c r="K237" t="s">
        <v>130</v>
      </c>
      <c r="L237" s="7">
        <v>41890</v>
      </c>
      <c r="M237" t="s">
        <v>40</v>
      </c>
      <c r="N237" t="s">
        <v>57</v>
      </c>
      <c r="O237" t="s">
        <v>58</v>
      </c>
      <c r="P237" t="s">
        <v>59</v>
      </c>
      <c r="Q237" t="s">
        <v>60</v>
      </c>
      <c r="R237">
        <v>99999</v>
      </c>
      <c r="S237" t="s">
        <v>132</v>
      </c>
      <c r="T237" t="s">
        <v>147</v>
      </c>
      <c r="U237" t="s">
        <v>48</v>
      </c>
      <c r="V237" t="s">
        <v>49</v>
      </c>
      <c r="W237" s="2">
        <v>12.75</v>
      </c>
      <c r="X237">
        <v>96</v>
      </c>
      <c r="Y237" s="2">
        <v>1224</v>
      </c>
      <c r="Z237" s="2">
        <v>119.952</v>
      </c>
      <c r="AA237" s="1">
        <f>DAY(TableauSource[[#This Row],[Date Cdme]])</f>
        <v>6</v>
      </c>
    </row>
    <row r="238" spans="1:27" x14ac:dyDescent="0.25">
      <c r="A238" s="4">
        <v>1224</v>
      </c>
      <c r="B238" s="10">
        <v>44783</v>
      </c>
      <c r="C238" s="4">
        <v>10</v>
      </c>
      <c r="D238" t="s">
        <v>74</v>
      </c>
      <c r="E238" t="s">
        <v>71</v>
      </c>
      <c r="F238" t="s">
        <v>72</v>
      </c>
      <c r="G238" t="s">
        <v>73</v>
      </c>
      <c r="H238">
        <v>99999</v>
      </c>
      <c r="I238" t="s">
        <v>154</v>
      </c>
      <c r="J238" t="s">
        <v>62</v>
      </c>
      <c r="K238" t="s">
        <v>129</v>
      </c>
      <c r="L238" s="7">
        <v>41863</v>
      </c>
      <c r="M238" t="s">
        <v>14</v>
      </c>
      <c r="N238" t="s">
        <v>70</v>
      </c>
      <c r="O238" t="s">
        <v>71</v>
      </c>
      <c r="P238" t="s">
        <v>72</v>
      </c>
      <c r="Q238" t="s">
        <v>73</v>
      </c>
      <c r="R238">
        <v>99999</v>
      </c>
      <c r="S238" t="s">
        <v>132</v>
      </c>
      <c r="T238" t="s">
        <v>148</v>
      </c>
      <c r="U238" t="s">
        <v>75</v>
      </c>
      <c r="V238" t="s">
        <v>16</v>
      </c>
      <c r="W238" s="2">
        <v>2.99</v>
      </c>
      <c r="X238">
        <v>23</v>
      </c>
      <c r="Y238" s="2">
        <v>68.77000000000001</v>
      </c>
      <c r="Z238" s="2">
        <v>6.6706900000000013</v>
      </c>
      <c r="AA238" s="1">
        <f>DAY(TableauSource[[#This Row],[Date Cdme]])</f>
        <v>10</v>
      </c>
    </row>
    <row r="239" spans="1:27" x14ac:dyDescent="0.25">
      <c r="A239" s="4">
        <v>1226</v>
      </c>
      <c r="B239" s="10">
        <v>44783</v>
      </c>
      <c r="C239" s="4">
        <v>10</v>
      </c>
      <c r="D239" t="s">
        <v>74</v>
      </c>
      <c r="E239" t="s">
        <v>71</v>
      </c>
      <c r="F239" t="s">
        <v>72</v>
      </c>
      <c r="G239" t="s">
        <v>73</v>
      </c>
      <c r="H239">
        <v>99999</v>
      </c>
      <c r="I239" t="s">
        <v>154</v>
      </c>
      <c r="J239" t="s">
        <v>62</v>
      </c>
      <c r="K239" t="s">
        <v>129</v>
      </c>
      <c r="L239" s="7">
        <v>41863</v>
      </c>
      <c r="M239" t="s">
        <v>25</v>
      </c>
      <c r="N239" t="s">
        <v>70</v>
      </c>
      <c r="O239" t="s">
        <v>71</v>
      </c>
      <c r="P239" t="s">
        <v>72</v>
      </c>
      <c r="Q239" t="s">
        <v>73</v>
      </c>
      <c r="R239">
        <v>99999</v>
      </c>
      <c r="S239" t="s">
        <v>132</v>
      </c>
      <c r="U239" t="s">
        <v>82</v>
      </c>
      <c r="V239" t="s">
        <v>83</v>
      </c>
      <c r="W239" s="2">
        <v>25</v>
      </c>
      <c r="X239">
        <v>47</v>
      </c>
      <c r="Y239" s="2">
        <v>1175</v>
      </c>
      <c r="Z239" s="2">
        <v>116.325</v>
      </c>
      <c r="AA239" s="1">
        <f>DAY(TableauSource[[#This Row],[Date Cdme]])</f>
        <v>10</v>
      </c>
    </row>
    <row r="240" spans="1:27" x14ac:dyDescent="0.25">
      <c r="A240" s="4">
        <v>1273</v>
      </c>
      <c r="B240" s="10">
        <v>44812</v>
      </c>
      <c r="C240" s="4">
        <v>8</v>
      </c>
      <c r="D240" t="s">
        <v>38</v>
      </c>
      <c r="E240" t="s">
        <v>35</v>
      </c>
      <c r="F240" t="s">
        <v>36</v>
      </c>
      <c r="G240" t="s">
        <v>37</v>
      </c>
      <c r="H240">
        <v>99999</v>
      </c>
      <c r="I240" t="s">
        <v>159</v>
      </c>
      <c r="J240" t="s">
        <v>81</v>
      </c>
      <c r="K240" t="s">
        <v>130</v>
      </c>
      <c r="L240" s="7">
        <v>41892</v>
      </c>
      <c r="M240" t="s">
        <v>40</v>
      </c>
      <c r="N240" t="s">
        <v>34</v>
      </c>
      <c r="O240" t="s">
        <v>35</v>
      </c>
      <c r="P240" t="s">
        <v>36</v>
      </c>
      <c r="Q240" t="s">
        <v>37</v>
      </c>
      <c r="R240">
        <v>99999</v>
      </c>
      <c r="S240" t="s">
        <v>132</v>
      </c>
      <c r="T240" t="s">
        <v>148</v>
      </c>
      <c r="U240" t="s">
        <v>106</v>
      </c>
      <c r="V240" t="s">
        <v>107</v>
      </c>
      <c r="W240" s="2">
        <v>34.799999999999997</v>
      </c>
      <c r="X240">
        <v>63</v>
      </c>
      <c r="Y240" s="2">
        <v>2192.3999999999996</v>
      </c>
      <c r="Z240" s="2">
        <v>230.202</v>
      </c>
      <c r="AA240" s="1">
        <f>DAY(TableauSource[[#This Row],[Date Cdme]])</f>
        <v>8</v>
      </c>
    </row>
    <row r="241" spans="1:27" x14ac:dyDescent="0.25">
      <c r="A241" s="4">
        <v>1276</v>
      </c>
      <c r="B241" s="10">
        <v>44807</v>
      </c>
      <c r="C241" s="4">
        <v>3</v>
      </c>
      <c r="D241" t="s">
        <v>54</v>
      </c>
      <c r="E241" t="s">
        <v>51</v>
      </c>
      <c r="F241" t="s">
        <v>52</v>
      </c>
      <c r="G241" t="s">
        <v>53</v>
      </c>
      <c r="H241">
        <v>99999</v>
      </c>
      <c r="I241" t="s">
        <v>161</v>
      </c>
      <c r="J241" t="s">
        <v>31</v>
      </c>
      <c r="K241" t="s">
        <v>128</v>
      </c>
      <c r="L241" s="7">
        <v>41887</v>
      </c>
      <c r="M241" t="s">
        <v>14</v>
      </c>
      <c r="N241" t="s">
        <v>50</v>
      </c>
      <c r="O241" t="s">
        <v>51</v>
      </c>
      <c r="P241" t="s">
        <v>52</v>
      </c>
      <c r="Q241" t="s">
        <v>53</v>
      </c>
      <c r="R241">
        <v>99999</v>
      </c>
      <c r="S241" t="s">
        <v>132</v>
      </c>
      <c r="T241" t="s">
        <v>149</v>
      </c>
      <c r="U241" t="s">
        <v>121</v>
      </c>
      <c r="V241" t="s">
        <v>85</v>
      </c>
      <c r="W241" s="2">
        <v>10</v>
      </c>
      <c r="X241">
        <v>71</v>
      </c>
      <c r="Y241" s="2">
        <v>710</v>
      </c>
      <c r="Z241" s="2">
        <v>73.13</v>
      </c>
      <c r="AA241" s="1">
        <f>DAY(TableauSource[[#This Row],[Date Cdme]])</f>
        <v>3</v>
      </c>
    </row>
    <row r="242" spans="1:27" x14ac:dyDescent="0.25">
      <c r="A242" s="4">
        <v>1277</v>
      </c>
      <c r="B242" s="10">
        <v>44807</v>
      </c>
      <c r="C242" s="4">
        <v>3</v>
      </c>
      <c r="D242" t="s">
        <v>54</v>
      </c>
      <c r="E242" t="s">
        <v>51</v>
      </c>
      <c r="F242" t="s">
        <v>52</v>
      </c>
      <c r="G242" t="s">
        <v>53</v>
      </c>
      <c r="H242">
        <v>99999</v>
      </c>
      <c r="I242" t="s">
        <v>161</v>
      </c>
      <c r="J242" t="s">
        <v>31</v>
      </c>
      <c r="K242" t="s">
        <v>128</v>
      </c>
      <c r="L242" s="7">
        <v>41887</v>
      </c>
      <c r="M242" t="s">
        <v>14</v>
      </c>
      <c r="N242" t="s">
        <v>50</v>
      </c>
      <c r="O242" t="s">
        <v>51</v>
      </c>
      <c r="P242" t="s">
        <v>52</v>
      </c>
      <c r="Q242" t="s">
        <v>53</v>
      </c>
      <c r="R242">
        <v>99999</v>
      </c>
      <c r="S242" t="s">
        <v>132</v>
      </c>
      <c r="T242" t="s">
        <v>149</v>
      </c>
      <c r="U242" t="s">
        <v>63</v>
      </c>
      <c r="V242" t="s">
        <v>64</v>
      </c>
      <c r="W242" s="2">
        <v>40</v>
      </c>
      <c r="X242">
        <v>88</v>
      </c>
      <c r="Y242" s="2">
        <v>3520</v>
      </c>
      <c r="Z242" s="2">
        <v>366.08000000000004</v>
      </c>
      <c r="AA242" s="1">
        <f>DAY(TableauSource[[#This Row],[Date Cdme]])</f>
        <v>3</v>
      </c>
    </row>
    <row r="243" spans="1:27" x14ac:dyDescent="0.25">
      <c r="A243" s="4">
        <v>1227</v>
      </c>
      <c r="B243" s="10">
        <v>44783</v>
      </c>
      <c r="C243" s="4">
        <v>10</v>
      </c>
      <c r="D243" t="s">
        <v>74</v>
      </c>
      <c r="E243" t="s">
        <v>71</v>
      </c>
      <c r="F243" t="s">
        <v>72</v>
      </c>
      <c r="G243" t="s">
        <v>73</v>
      </c>
      <c r="H243">
        <v>99999</v>
      </c>
      <c r="I243" t="s">
        <v>154</v>
      </c>
      <c r="J243" t="s">
        <v>62</v>
      </c>
      <c r="K243" t="s">
        <v>129</v>
      </c>
      <c r="L243" s="7">
        <v>41863</v>
      </c>
      <c r="M243" t="s">
        <v>25</v>
      </c>
      <c r="N243" t="s">
        <v>70</v>
      </c>
      <c r="O243" t="s">
        <v>71</v>
      </c>
      <c r="P243" t="s">
        <v>72</v>
      </c>
      <c r="Q243" t="s">
        <v>73</v>
      </c>
      <c r="R243">
        <v>99999</v>
      </c>
      <c r="S243" t="s">
        <v>132</v>
      </c>
      <c r="U243" t="s">
        <v>84</v>
      </c>
      <c r="V243" t="s">
        <v>85</v>
      </c>
      <c r="W243" s="2">
        <v>22</v>
      </c>
      <c r="X243">
        <v>97</v>
      </c>
      <c r="Y243" s="2">
        <v>2134</v>
      </c>
      <c r="Z243" s="2">
        <v>221.93600000000001</v>
      </c>
      <c r="AA243" s="1">
        <f>DAY(TableauSource[[#This Row],[Date Cdme]])</f>
        <v>10</v>
      </c>
    </row>
    <row r="244" spans="1:27" x14ac:dyDescent="0.25">
      <c r="A244" s="4">
        <v>1282</v>
      </c>
      <c r="B244" s="10">
        <v>44840</v>
      </c>
      <c r="C244" s="4">
        <v>6</v>
      </c>
      <c r="D244" t="s">
        <v>61</v>
      </c>
      <c r="E244" t="s">
        <v>58</v>
      </c>
      <c r="F244" t="s">
        <v>59</v>
      </c>
      <c r="G244" t="s">
        <v>60</v>
      </c>
      <c r="H244">
        <v>99999</v>
      </c>
      <c r="I244" t="s">
        <v>165</v>
      </c>
      <c r="J244" t="s">
        <v>39</v>
      </c>
      <c r="K244" t="s">
        <v>130</v>
      </c>
      <c r="L244" s="7">
        <v>41920</v>
      </c>
      <c r="M244" t="s">
        <v>14</v>
      </c>
      <c r="N244" t="s">
        <v>57</v>
      </c>
      <c r="O244" t="s">
        <v>58</v>
      </c>
      <c r="P244" t="s">
        <v>59</v>
      </c>
      <c r="Q244" t="s">
        <v>60</v>
      </c>
      <c r="R244">
        <v>99999</v>
      </c>
      <c r="S244" t="s">
        <v>132</v>
      </c>
      <c r="T244" t="s">
        <v>148</v>
      </c>
      <c r="U244" t="s">
        <v>63</v>
      </c>
      <c r="V244" t="s">
        <v>64</v>
      </c>
      <c r="W244" s="2">
        <v>40</v>
      </c>
      <c r="X244">
        <v>94</v>
      </c>
      <c r="Y244" s="2">
        <v>3760</v>
      </c>
      <c r="Z244" s="2">
        <v>376</v>
      </c>
      <c r="AA244" s="1">
        <f>DAY(TableauSource[[#This Row],[Date Cdme]])</f>
        <v>6</v>
      </c>
    </row>
    <row r="245" spans="1:27" x14ac:dyDescent="0.25">
      <c r="A245" s="4">
        <v>1046</v>
      </c>
      <c r="B245" s="10">
        <v>44618</v>
      </c>
      <c r="C245" s="4">
        <v>26</v>
      </c>
      <c r="D245" t="s">
        <v>114</v>
      </c>
      <c r="E245" t="s">
        <v>113</v>
      </c>
      <c r="F245" t="s">
        <v>88</v>
      </c>
      <c r="G245" t="s">
        <v>89</v>
      </c>
      <c r="H245">
        <v>99999</v>
      </c>
      <c r="I245" t="s">
        <v>157</v>
      </c>
      <c r="J245" t="s">
        <v>126</v>
      </c>
      <c r="K245" t="s">
        <v>131</v>
      </c>
      <c r="L245" s="7">
        <v>41698</v>
      </c>
      <c r="M245" t="s">
        <v>40</v>
      </c>
      <c r="N245" t="s">
        <v>112</v>
      </c>
      <c r="O245" t="s">
        <v>113</v>
      </c>
      <c r="P245" t="s">
        <v>88</v>
      </c>
      <c r="Q245" t="s">
        <v>89</v>
      </c>
      <c r="R245">
        <v>99999</v>
      </c>
      <c r="S245" t="s">
        <v>132</v>
      </c>
      <c r="T245" t="s">
        <v>148</v>
      </c>
      <c r="U245" t="s">
        <v>82</v>
      </c>
      <c r="V245" t="s">
        <v>83</v>
      </c>
      <c r="W245" s="2">
        <v>25</v>
      </c>
      <c r="X245">
        <v>21</v>
      </c>
      <c r="Y245" s="2">
        <v>525</v>
      </c>
      <c r="Z245" s="2">
        <v>53.550000000000004</v>
      </c>
      <c r="AA245" s="1">
        <f>DAY(TableauSource[[#This Row],[Date Cdme]])</f>
        <v>26</v>
      </c>
    </row>
    <row r="246" spans="1:27" x14ac:dyDescent="0.25">
      <c r="A246" s="4">
        <v>1284</v>
      </c>
      <c r="B246" s="10">
        <v>44842</v>
      </c>
      <c r="C246" s="4">
        <v>8</v>
      </c>
      <c r="D246" t="s">
        <v>38</v>
      </c>
      <c r="E246" t="s">
        <v>35</v>
      </c>
      <c r="F246" t="s">
        <v>36</v>
      </c>
      <c r="G246" t="s">
        <v>37</v>
      </c>
      <c r="H246">
        <v>99999</v>
      </c>
      <c r="I246" t="s">
        <v>159</v>
      </c>
      <c r="J246" t="s">
        <v>81</v>
      </c>
      <c r="K246" t="s">
        <v>130</v>
      </c>
      <c r="L246" s="7">
        <v>41922</v>
      </c>
      <c r="M246" t="s">
        <v>40</v>
      </c>
      <c r="N246" t="s">
        <v>34</v>
      </c>
      <c r="O246" t="s">
        <v>35</v>
      </c>
      <c r="P246" t="s">
        <v>36</v>
      </c>
      <c r="Q246" t="s">
        <v>37</v>
      </c>
      <c r="R246">
        <v>99999</v>
      </c>
      <c r="S246" t="s">
        <v>132</v>
      </c>
      <c r="T246" t="s">
        <v>147</v>
      </c>
      <c r="U246" t="s">
        <v>48</v>
      </c>
      <c r="V246" t="s">
        <v>49</v>
      </c>
      <c r="W246" s="2">
        <v>12.75</v>
      </c>
      <c r="X246">
        <v>61</v>
      </c>
      <c r="Y246" s="2">
        <v>777.75</v>
      </c>
      <c r="Z246" s="2">
        <v>78.552750000000003</v>
      </c>
      <c r="AA246" s="1">
        <f>DAY(TableauSource[[#This Row],[Date Cdme]])</f>
        <v>8</v>
      </c>
    </row>
    <row r="247" spans="1:27" x14ac:dyDescent="0.25">
      <c r="A247" s="4">
        <v>1228</v>
      </c>
      <c r="B247" s="10">
        <v>44783</v>
      </c>
      <c r="C247" s="4">
        <v>10</v>
      </c>
      <c r="D247" t="s">
        <v>74</v>
      </c>
      <c r="E247" t="s">
        <v>71</v>
      </c>
      <c r="F247" t="s">
        <v>72</v>
      </c>
      <c r="G247" t="s">
        <v>73</v>
      </c>
      <c r="H247">
        <v>99999</v>
      </c>
      <c r="I247" t="s">
        <v>154</v>
      </c>
      <c r="J247" t="s">
        <v>62</v>
      </c>
      <c r="K247" t="s">
        <v>129</v>
      </c>
      <c r="L247" s="7">
        <v>41863</v>
      </c>
      <c r="M247" t="s">
        <v>25</v>
      </c>
      <c r="N247" t="s">
        <v>70</v>
      </c>
      <c r="O247" t="s">
        <v>71</v>
      </c>
      <c r="P247" t="s">
        <v>72</v>
      </c>
      <c r="Q247" t="s">
        <v>73</v>
      </c>
      <c r="R247">
        <v>99999</v>
      </c>
      <c r="S247" t="s">
        <v>132</v>
      </c>
      <c r="U247" t="s">
        <v>41</v>
      </c>
      <c r="V247" t="s">
        <v>42</v>
      </c>
      <c r="W247" s="2">
        <v>9.1999999999999993</v>
      </c>
      <c r="X247">
        <v>96</v>
      </c>
      <c r="Y247" s="2">
        <v>883.19999999999993</v>
      </c>
      <c r="Z247" s="2">
        <v>86.553599999999989</v>
      </c>
      <c r="AA247" s="1">
        <f>DAY(TableauSource[[#This Row],[Date Cdme]])</f>
        <v>10</v>
      </c>
    </row>
    <row r="248" spans="1:27" x14ac:dyDescent="0.25">
      <c r="A248" s="4">
        <v>1286</v>
      </c>
      <c r="B248" s="10">
        <v>44841</v>
      </c>
      <c r="C248" s="4">
        <v>7</v>
      </c>
      <c r="D248" t="s">
        <v>80</v>
      </c>
      <c r="E248" t="s">
        <v>77</v>
      </c>
      <c r="F248" t="s">
        <v>78</v>
      </c>
      <c r="G248" t="s">
        <v>79</v>
      </c>
      <c r="H248">
        <v>99999</v>
      </c>
      <c r="I248" t="s">
        <v>160</v>
      </c>
      <c r="J248" t="s">
        <v>81</v>
      </c>
      <c r="K248" t="s">
        <v>130</v>
      </c>
      <c r="L248" s="7"/>
      <c r="N248" t="s">
        <v>76</v>
      </c>
      <c r="O248" t="s">
        <v>77</v>
      </c>
      <c r="P248" t="s">
        <v>78</v>
      </c>
      <c r="Q248" t="s">
        <v>79</v>
      </c>
      <c r="R248">
        <v>99999</v>
      </c>
      <c r="S248" t="s">
        <v>132</v>
      </c>
      <c r="U248" t="s">
        <v>33</v>
      </c>
      <c r="V248" t="s">
        <v>16</v>
      </c>
      <c r="W248" s="2">
        <v>46</v>
      </c>
      <c r="X248">
        <v>62</v>
      </c>
      <c r="Y248" s="2">
        <v>2852</v>
      </c>
      <c r="Z248" s="2">
        <v>290.904</v>
      </c>
      <c r="AA248" s="1">
        <f>DAY(TableauSource[[#This Row],[Date Cdme]])</f>
        <v>7</v>
      </c>
    </row>
    <row r="249" spans="1:27" x14ac:dyDescent="0.25">
      <c r="A249" s="4">
        <v>1250</v>
      </c>
      <c r="B249" s="10">
        <v>44814</v>
      </c>
      <c r="C249" s="4">
        <v>10</v>
      </c>
      <c r="D249" t="s">
        <v>74</v>
      </c>
      <c r="E249" t="s">
        <v>71</v>
      </c>
      <c r="F249" t="s">
        <v>72</v>
      </c>
      <c r="G249" t="s">
        <v>73</v>
      </c>
      <c r="H249">
        <v>99999</v>
      </c>
      <c r="I249" t="s">
        <v>154</v>
      </c>
      <c r="J249" t="s">
        <v>62</v>
      </c>
      <c r="K249" t="s">
        <v>129</v>
      </c>
      <c r="L249" s="7">
        <v>41894</v>
      </c>
      <c r="M249" t="s">
        <v>25</v>
      </c>
      <c r="N249" t="s">
        <v>70</v>
      </c>
      <c r="O249" t="s">
        <v>71</v>
      </c>
      <c r="P249" t="s">
        <v>72</v>
      </c>
      <c r="Q249" t="s">
        <v>73</v>
      </c>
      <c r="R249">
        <v>99999</v>
      </c>
      <c r="S249" t="s">
        <v>132</v>
      </c>
      <c r="U249" t="s">
        <v>41</v>
      </c>
      <c r="V249" t="s">
        <v>42</v>
      </c>
      <c r="W249" s="2">
        <v>9.1999999999999993</v>
      </c>
      <c r="X249">
        <v>83</v>
      </c>
      <c r="Y249" s="2">
        <v>763.59999999999991</v>
      </c>
      <c r="Z249" s="2">
        <v>74.832799999999992</v>
      </c>
      <c r="AA249" s="1">
        <f>DAY(TableauSource[[#This Row],[Date Cdme]])</f>
        <v>10</v>
      </c>
    </row>
    <row r="250" spans="1:27" x14ac:dyDescent="0.25">
      <c r="A250" s="4">
        <v>1281</v>
      </c>
      <c r="B250" s="10">
        <v>44814</v>
      </c>
      <c r="C250" s="4">
        <v>10</v>
      </c>
      <c r="D250" t="s">
        <v>74</v>
      </c>
      <c r="E250" t="s">
        <v>71</v>
      </c>
      <c r="F250" t="s">
        <v>72</v>
      </c>
      <c r="G250" t="s">
        <v>73</v>
      </c>
      <c r="H250">
        <v>99999</v>
      </c>
      <c r="I250" t="s">
        <v>154</v>
      </c>
      <c r="J250" t="s">
        <v>62</v>
      </c>
      <c r="K250" t="s">
        <v>129</v>
      </c>
      <c r="L250" s="7">
        <v>41894</v>
      </c>
      <c r="M250" t="s">
        <v>14</v>
      </c>
      <c r="N250" t="s">
        <v>70</v>
      </c>
      <c r="O250" t="s">
        <v>71</v>
      </c>
      <c r="P250" t="s">
        <v>72</v>
      </c>
      <c r="Q250" t="s">
        <v>73</v>
      </c>
      <c r="R250">
        <v>99999</v>
      </c>
      <c r="S250" t="s">
        <v>132</v>
      </c>
      <c r="T250" t="s">
        <v>148</v>
      </c>
      <c r="U250" t="s">
        <v>122</v>
      </c>
      <c r="V250" t="s">
        <v>18</v>
      </c>
      <c r="W250" s="2">
        <v>10</v>
      </c>
      <c r="X250">
        <v>59</v>
      </c>
      <c r="Y250" s="2">
        <v>590</v>
      </c>
      <c r="Z250" s="2">
        <v>59.59</v>
      </c>
      <c r="AA250" s="1">
        <f>DAY(TableauSource[[#This Row],[Date Cdme]])</f>
        <v>10</v>
      </c>
    </row>
    <row r="251" spans="1:27" x14ac:dyDescent="0.25">
      <c r="A251" s="4">
        <v>1285</v>
      </c>
      <c r="B251" s="10">
        <v>44844</v>
      </c>
      <c r="C251" s="4">
        <v>10</v>
      </c>
      <c r="D251" t="s">
        <v>74</v>
      </c>
      <c r="E251" t="s">
        <v>71</v>
      </c>
      <c r="F251" t="s">
        <v>72</v>
      </c>
      <c r="G251" t="s">
        <v>73</v>
      </c>
      <c r="H251">
        <v>99999</v>
      </c>
      <c r="I251" t="s">
        <v>154</v>
      </c>
      <c r="J251" t="s">
        <v>62</v>
      </c>
      <c r="K251" t="s">
        <v>129</v>
      </c>
      <c r="L251" s="7">
        <v>41924</v>
      </c>
      <c r="M251" t="s">
        <v>14</v>
      </c>
      <c r="N251" t="s">
        <v>70</v>
      </c>
      <c r="O251" t="s">
        <v>71</v>
      </c>
      <c r="P251" t="s">
        <v>72</v>
      </c>
      <c r="Q251" t="s">
        <v>73</v>
      </c>
      <c r="R251">
        <v>99999</v>
      </c>
      <c r="S251" t="s">
        <v>132</v>
      </c>
      <c r="T251" t="s">
        <v>148</v>
      </c>
      <c r="U251" t="s">
        <v>75</v>
      </c>
      <c r="V251" t="s">
        <v>16</v>
      </c>
      <c r="W251" s="2">
        <v>2.99</v>
      </c>
      <c r="X251">
        <v>32</v>
      </c>
      <c r="Y251" s="2">
        <v>95.68</v>
      </c>
      <c r="Z251" s="2">
        <v>9.7593600000000009</v>
      </c>
      <c r="AA251" s="1">
        <f>DAY(TableauSource[[#This Row],[Date Cdme]])</f>
        <v>10</v>
      </c>
    </row>
    <row r="252" spans="1:27" x14ac:dyDescent="0.25">
      <c r="A252" s="4">
        <v>1058</v>
      </c>
      <c r="B252" s="10">
        <v>44646</v>
      </c>
      <c r="C252" s="4">
        <v>26</v>
      </c>
      <c r="D252" t="s">
        <v>114</v>
      </c>
      <c r="E252" t="s">
        <v>113</v>
      </c>
      <c r="F252" t="s">
        <v>88</v>
      </c>
      <c r="G252" t="s">
        <v>89</v>
      </c>
      <c r="H252">
        <v>99999</v>
      </c>
      <c r="I252" t="s">
        <v>157</v>
      </c>
      <c r="J252" t="s">
        <v>126</v>
      </c>
      <c r="K252" t="s">
        <v>131</v>
      </c>
      <c r="L252" s="7">
        <v>41726</v>
      </c>
      <c r="M252" t="s">
        <v>40</v>
      </c>
      <c r="N252" t="s">
        <v>112</v>
      </c>
      <c r="O252" t="s">
        <v>113</v>
      </c>
      <c r="P252" t="s">
        <v>88</v>
      </c>
      <c r="Q252" t="s">
        <v>89</v>
      </c>
      <c r="R252">
        <v>99999</v>
      </c>
      <c r="S252" t="s">
        <v>132</v>
      </c>
      <c r="T252" t="s">
        <v>148</v>
      </c>
      <c r="U252" t="s">
        <v>115</v>
      </c>
      <c r="V252" t="s">
        <v>116</v>
      </c>
      <c r="W252" s="2">
        <v>21.35</v>
      </c>
      <c r="X252">
        <v>97</v>
      </c>
      <c r="Y252" s="2">
        <v>2070.9500000000003</v>
      </c>
      <c r="Z252" s="2">
        <v>196.74025</v>
      </c>
      <c r="AA252" s="1">
        <f>DAY(TableauSource[[#This Row],[Date Cdme]])</f>
        <v>26</v>
      </c>
    </row>
    <row r="253" spans="1:27" x14ac:dyDescent="0.25">
      <c r="A253" s="4">
        <v>1059</v>
      </c>
      <c r="B253" s="10">
        <v>44646</v>
      </c>
      <c r="C253" s="4">
        <v>26</v>
      </c>
      <c r="D253" t="s">
        <v>114</v>
      </c>
      <c r="E253" t="s">
        <v>113</v>
      </c>
      <c r="F253" t="s">
        <v>88</v>
      </c>
      <c r="G253" t="s">
        <v>89</v>
      </c>
      <c r="H253">
        <v>99999</v>
      </c>
      <c r="I253" t="s">
        <v>157</v>
      </c>
      <c r="J253" t="s">
        <v>126</v>
      </c>
      <c r="K253" t="s">
        <v>131</v>
      </c>
      <c r="L253" s="7">
        <v>41726</v>
      </c>
      <c r="M253" t="s">
        <v>40</v>
      </c>
      <c r="N253" t="s">
        <v>112</v>
      </c>
      <c r="O253" t="s">
        <v>113</v>
      </c>
      <c r="P253" t="s">
        <v>88</v>
      </c>
      <c r="Q253" t="s">
        <v>89</v>
      </c>
      <c r="R253">
        <v>99999</v>
      </c>
      <c r="S253" t="s">
        <v>132</v>
      </c>
      <c r="T253" t="s">
        <v>148</v>
      </c>
      <c r="U253" t="s">
        <v>55</v>
      </c>
      <c r="V253" t="s">
        <v>56</v>
      </c>
      <c r="W253" s="2">
        <v>9.65</v>
      </c>
      <c r="X253">
        <v>97</v>
      </c>
      <c r="Y253" s="2">
        <v>936.05000000000007</v>
      </c>
      <c r="Z253" s="2">
        <v>95.477100000000021</v>
      </c>
      <c r="AA253" s="1">
        <f>DAY(TableauSource[[#This Row],[Date Cdme]])</f>
        <v>26</v>
      </c>
    </row>
    <row r="254" spans="1:27" x14ac:dyDescent="0.25">
      <c r="A254" s="4">
        <v>1292</v>
      </c>
      <c r="B254" s="10">
        <v>44835</v>
      </c>
      <c r="C254" s="4">
        <v>1</v>
      </c>
      <c r="D254" t="s">
        <v>95</v>
      </c>
      <c r="E254" t="s">
        <v>92</v>
      </c>
      <c r="F254" t="s">
        <v>93</v>
      </c>
      <c r="G254" t="s">
        <v>94</v>
      </c>
      <c r="H254">
        <v>99999</v>
      </c>
      <c r="I254" t="s">
        <v>160</v>
      </c>
      <c r="J254" t="s">
        <v>81</v>
      </c>
      <c r="K254" t="s">
        <v>130</v>
      </c>
      <c r="L254" s="7"/>
      <c r="N254" t="s">
        <v>91</v>
      </c>
      <c r="O254" t="s">
        <v>92</v>
      </c>
      <c r="P254" t="s">
        <v>93</v>
      </c>
      <c r="Q254" t="s">
        <v>94</v>
      </c>
      <c r="R254">
        <v>99999</v>
      </c>
      <c r="S254" t="s">
        <v>132</v>
      </c>
      <c r="U254" t="s">
        <v>32</v>
      </c>
      <c r="V254" t="s">
        <v>16</v>
      </c>
      <c r="W254" s="2">
        <v>18</v>
      </c>
      <c r="X254">
        <v>22</v>
      </c>
      <c r="Y254" s="2">
        <v>396</v>
      </c>
      <c r="Z254" s="2">
        <v>38.015999999999998</v>
      </c>
      <c r="AA254" s="1">
        <f>DAY(TableauSource[[#This Row],[Date Cdme]])</f>
        <v>1</v>
      </c>
    </row>
    <row r="255" spans="1:27" x14ac:dyDescent="0.25">
      <c r="A255" s="4">
        <v>1293</v>
      </c>
      <c r="B255" s="10">
        <v>44835</v>
      </c>
      <c r="C255" s="4">
        <v>1</v>
      </c>
      <c r="D255" t="s">
        <v>95</v>
      </c>
      <c r="E255" t="s">
        <v>92</v>
      </c>
      <c r="F255" t="s">
        <v>93</v>
      </c>
      <c r="G255" t="s">
        <v>94</v>
      </c>
      <c r="H255">
        <v>99999</v>
      </c>
      <c r="I255" t="s">
        <v>160</v>
      </c>
      <c r="J255" t="s">
        <v>81</v>
      </c>
      <c r="K255" t="s">
        <v>130</v>
      </c>
      <c r="L255" s="7"/>
      <c r="N255" t="s">
        <v>91</v>
      </c>
      <c r="O255" t="s">
        <v>92</v>
      </c>
      <c r="P255" t="s">
        <v>93</v>
      </c>
      <c r="Q255" t="s">
        <v>94</v>
      </c>
      <c r="R255">
        <v>99999</v>
      </c>
      <c r="S255" t="s">
        <v>132</v>
      </c>
      <c r="U255" t="s">
        <v>33</v>
      </c>
      <c r="V255" t="s">
        <v>16</v>
      </c>
      <c r="W255" s="2">
        <v>46</v>
      </c>
      <c r="X255">
        <v>73</v>
      </c>
      <c r="Y255" s="2">
        <v>3358</v>
      </c>
      <c r="Z255" s="2">
        <v>339.15800000000002</v>
      </c>
      <c r="AA255" s="1">
        <f>DAY(TableauSource[[#This Row],[Date Cdme]])</f>
        <v>1</v>
      </c>
    </row>
    <row r="256" spans="1:27" x14ac:dyDescent="0.25">
      <c r="A256" s="4">
        <v>1294</v>
      </c>
      <c r="B256" s="10">
        <v>44835</v>
      </c>
      <c r="C256" s="4">
        <v>1</v>
      </c>
      <c r="D256" t="s">
        <v>95</v>
      </c>
      <c r="E256" t="s">
        <v>92</v>
      </c>
      <c r="F256" t="s">
        <v>93</v>
      </c>
      <c r="G256" t="s">
        <v>94</v>
      </c>
      <c r="H256">
        <v>99999</v>
      </c>
      <c r="I256" t="s">
        <v>160</v>
      </c>
      <c r="J256" t="s">
        <v>81</v>
      </c>
      <c r="K256" t="s">
        <v>130</v>
      </c>
      <c r="L256" s="7"/>
      <c r="N256" t="s">
        <v>91</v>
      </c>
      <c r="O256" t="s">
        <v>92</v>
      </c>
      <c r="P256" t="s">
        <v>93</v>
      </c>
      <c r="Q256" t="s">
        <v>94</v>
      </c>
      <c r="R256">
        <v>99999</v>
      </c>
      <c r="S256" t="s">
        <v>132</v>
      </c>
      <c r="U256" t="s">
        <v>75</v>
      </c>
      <c r="V256" t="s">
        <v>16</v>
      </c>
      <c r="W256" s="2">
        <v>2.99</v>
      </c>
      <c r="X256">
        <v>85</v>
      </c>
      <c r="Y256" s="2">
        <v>254.15</v>
      </c>
      <c r="Z256" s="2">
        <v>24.652550000000002</v>
      </c>
      <c r="AA256" s="1">
        <f>DAY(TableauSource[[#This Row],[Date Cdme]])</f>
        <v>1</v>
      </c>
    </row>
    <row r="257" spans="1:27" x14ac:dyDescent="0.25">
      <c r="A257" s="4">
        <v>1060</v>
      </c>
      <c r="B257" s="10">
        <v>44646</v>
      </c>
      <c r="C257" s="4">
        <v>26</v>
      </c>
      <c r="D257" t="s">
        <v>114</v>
      </c>
      <c r="E257" t="s">
        <v>113</v>
      </c>
      <c r="F257" t="s">
        <v>88</v>
      </c>
      <c r="G257" t="s">
        <v>89</v>
      </c>
      <c r="H257">
        <v>99999</v>
      </c>
      <c r="I257" t="s">
        <v>157</v>
      </c>
      <c r="J257" t="s">
        <v>126</v>
      </c>
      <c r="K257" t="s">
        <v>131</v>
      </c>
      <c r="L257" s="7">
        <v>41726</v>
      </c>
      <c r="M257" t="s">
        <v>40</v>
      </c>
      <c r="N257" t="s">
        <v>112</v>
      </c>
      <c r="O257" t="s">
        <v>113</v>
      </c>
      <c r="P257" t="s">
        <v>88</v>
      </c>
      <c r="Q257" t="s">
        <v>89</v>
      </c>
      <c r="R257">
        <v>99999</v>
      </c>
      <c r="S257" t="s">
        <v>132</v>
      </c>
      <c r="T257" t="s">
        <v>148</v>
      </c>
      <c r="U257" t="s">
        <v>96</v>
      </c>
      <c r="V257" t="s">
        <v>97</v>
      </c>
      <c r="W257" s="2">
        <v>18.399999999999999</v>
      </c>
      <c r="X257">
        <v>65</v>
      </c>
      <c r="Y257" s="2">
        <v>1196</v>
      </c>
      <c r="Z257" s="2">
        <v>123.18800000000002</v>
      </c>
      <c r="AA257" s="1">
        <f>DAY(TableauSource[[#This Row],[Date Cdme]])</f>
        <v>26</v>
      </c>
    </row>
    <row r="258" spans="1:27" x14ac:dyDescent="0.25">
      <c r="A258" s="4">
        <v>1122</v>
      </c>
      <c r="B258" s="10">
        <v>44707</v>
      </c>
      <c r="C258" s="4">
        <v>26</v>
      </c>
      <c r="D258" t="s">
        <v>114</v>
      </c>
      <c r="E258" t="s">
        <v>113</v>
      </c>
      <c r="F258" t="s">
        <v>88</v>
      </c>
      <c r="G258" t="s">
        <v>89</v>
      </c>
      <c r="H258">
        <v>99999</v>
      </c>
      <c r="I258" t="s">
        <v>157</v>
      </c>
      <c r="J258" t="s">
        <v>126</v>
      </c>
      <c r="K258" t="s">
        <v>131</v>
      </c>
      <c r="L258" s="7">
        <v>41787</v>
      </c>
      <c r="M258" t="s">
        <v>40</v>
      </c>
      <c r="N258" t="s">
        <v>112</v>
      </c>
      <c r="O258" t="s">
        <v>113</v>
      </c>
      <c r="P258" t="s">
        <v>88</v>
      </c>
      <c r="Q258" t="s">
        <v>89</v>
      </c>
      <c r="R258">
        <v>99999</v>
      </c>
      <c r="S258" t="s">
        <v>132</v>
      </c>
      <c r="T258" t="s">
        <v>148</v>
      </c>
      <c r="U258" t="s">
        <v>115</v>
      </c>
      <c r="V258" t="s">
        <v>116</v>
      </c>
      <c r="W258" s="2">
        <v>21.35</v>
      </c>
      <c r="X258">
        <v>36</v>
      </c>
      <c r="Y258" s="2">
        <v>768.6</v>
      </c>
      <c r="Z258" s="2">
        <v>74.554200000000009</v>
      </c>
      <c r="AA258" s="1">
        <f>DAY(TableauSource[[#This Row],[Date Cdme]])</f>
        <v>26</v>
      </c>
    </row>
    <row r="259" spans="1:27" x14ac:dyDescent="0.25">
      <c r="A259" s="4">
        <v>1297</v>
      </c>
      <c r="B259" s="10">
        <v>44843</v>
      </c>
      <c r="C259" s="4">
        <v>9</v>
      </c>
      <c r="D259" t="s">
        <v>102</v>
      </c>
      <c r="E259" t="s">
        <v>99</v>
      </c>
      <c r="F259" t="s">
        <v>100</v>
      </c>
      <c r="G259" t="s">
        <v>101</v>
      </c>
      <c r="H259">
        <v>99999</v>
      </c>
      <c r="I259" t="s">
        <v>163</v>
      </c>
      <c r="J259" t="s">
        <v>103</v>
      </c>
      <c r="K259" t="s">
        <v>128</v>
      </c>
      <c r="L259" s="7">
        <v>41923</v>
      </c>
      <c r="M259" t="s">
        <v>25</v>
      </c>
      <c r="N259" t="s">
        <v>98</v>
      </c>
      <c r="O259" t="s">
        <v>99</v>
      </c>
      <c r="P259" t="s">
        <v>100</v>
      </c>
      <c r="Q259" t="s">
        <v>101</v>
      </c>
      <c r="R259">
        <v>99999</v>
      </c>
      <c r="S259" t="s">
        <v>132</v>
      </c>
      <c r="T259" t="s">
        <v>147</v>
      </c>
      <c r="U259" t="s">
        <v>104</v>
      </c>
      <c r="V259" t="s">
        <v>105</v>
      </c>
      <c r="W259" s="2">
        <v>19.5</v>
      </c>
      <c r="X259">
        <v>64</v>
      </c>
      <c r="Y259" s="2">
        <v>1248</v>
      </c>
      <c r="Z259" s="2">
        <v>119.80800000000001</v>
      </c>
      <c r="AA259" s="1">
        <f>DAY(TableauSource[[#This Row],[Date Cdme]])</f>
        <v>9</v>
      </c>
    </row>
    <row r="260" spans="1:27" x14ac:dyDescent="0.25">
      <c r="A260" s="4">
        <v>1298</v>
      </c>
      <c r="B260" s="10">
        <v>44843</v>
      </c>
      <c r="C260" s="4">
        <v>9</v>
      </c>
      <c r="D260" t="s">
        <v>102</v>
      </c>
      <c r="E260" t="s">
        <v>99</v>
      </c>
      <c r="F260" t="s">
        <v>100</v>
      </c>
      <c r="G260" t="s">
        <v>101</v>
      </c>
      <c r="H260">
        <v>99999</v>
      </c>
      <c r="I260" t="s">
        <v>163</v>
      </c>
      <c r="J260" t="s">
        <v>103</v>
      </c>
      <c r="K260" t="s">
        <v>128</v>
      </c>
      <c r="L260" s="7">
        <v>41923</v>
      </c>
      <c r="M260" t="s">
        <v>25</v>
      </c>
      <c r="N260" t="s">
        <v>98</v>
      </c>
      <c r="O260" t="s">
        <v>99</v>
      </c>
      <c r="P260" t="s">
        <v>100</v>
      </c>
      <c r="Q260" t="s">
        <v>101</v>
      </c>
      <c r="R260">
        <v>99999</v>
      </c>
      <c r="S260" t="s">
        <v>132</v>
      </c>
      <c r="T260" t="s">
        <v>147</v>
      </c>
      <c r="U260" t="s">
        <v>106</v>
      </c>
      <c r="V260" t="s">
        <v>107</v>
      </c>
      <c r="W260" s="2">
        <v>34.799999999999997</v>
      </c>
      <c r="X260">
        <v>70</v>
      </c>
      <c r="Y260" s="2">
        <v>2436</v>
      </c>
      <c r="Z260" s="2">
        <v>246.03600000000003</v>
      </c>
      <c r="AA260" s="1">
        <f>DAY(TableauSource[[#This Row],[Date Cdme]])</f>
        <v>9</v>
      </c>
    </row>
    <row r="261" spans="1:27" x14ac:dyDescent="0.25">
      <c r="A261" s="4">
        <v>1299</v>
      </c>
      <c r="B261" s="10">
        <v>44840</v>
      </c>
      <c r="C261" s="4">
        <v>6</v>
      </c>
      <c r="D261" t="s">
        <v>61</v>
      </c>
      <c r="E261" t="s">
        <v>58</v>
      </c>
      <c r="F261" t="s">
        <v>59</v>
      </c>
      <c r="G261" t="s">
        <v>60</v>
      </c>
      <c r="H261">
        <v>99999</v>
      </c>
      <c r="I261" t="s">
        <v>165</v>
      </c>
      <c r="J261" t="s">
        <v>39</v>
      </c>
      <c r="K261" t="s">
        <v>130</v>
      </c>
      <c r="L261" s="7">
        <v>41920</v>
      </c>
      <c r="M261" t="s">
        <v>14</v>
      </c>
      <c r="N261" t="s">
        <v>57</v>
      </c>
      <c r="O261" t="s">
        <v>58</v>
      </c>
      <c r="P261" t="s">
        <v>59</v>
      </c>
      <c r="Q261" t="s">
        <v>60</v>
      </c>
      <c r="R261">
        <v>99999</v>
      </c>
      <c r="S261" t="s">
        <v>132</v>
      </c>
      <c r="T261" t="s">
        <v>148</v>
      </c>
      <c r="U261" t="s">
        <v>15</v>
      </c>
      <c r="V261" t="s">
        <v>16</v>
      </c>
      <c r="W261" s="2">
        <v>14</v>
      </c>
      <c r="X261">
        <v>98</v>
      </c>
      <c r="Y261" s="2">
        <v>1372</v>
      </c>
      <c r="Z261" s="2">
        <v>138.57200000000003</v>
      </c>
      <c r="AA261" s="1">
        <f>DAY(TableauSource[[#This Row],[Date Cdme]])</f>
        <v>6</v>
      </c>
    </row>
    <row r="262" spans="1:27" x14ac:dyDescent="0.25">
      <c r="A262" s="4">
        <v>1300</v>
      </c>
      <c r="B262" s="10">
        <v>44842</v>
      </c>
      <c r="C262" s="4">
        <v>8</v>
      </c>
      <c r="D262" t="s">
        <v>38</v>
      </c>
      <c r="E262" t="s">
        <v>35</v>
      </c>
      <c r="F262" t="s">
        <v>36</v>
      </c>
      <c r="G262" t="s">
        <v>37</v>
      </c>
      <c r="H262">
        <v>99999</v>
      </c>
      <c r="I262" t="s">
        <v>159</v>
      </c>
      <c r="J262" t="s">
        <v>81</v>
      </c>
      <c r="K262" t="s">
        <v>130</v>
      </c>
      <c r="L262" s="7">
        <v>41922</v>
      </c>
      <c r="M262" t="s">
        <v>14</v>
      </c>
      <c r="N262" t="s">
        <v>34</v>
      </c>
      <c r="O262" t="s">
        <v>35</v>
      </c>
      <c r="P262" t="s">
        <v>36</v>
      </c>
      <c r="Q262" t="s">
        <v>37</v>
      </c>
      <c r="R262">
        <v>99999</v>
      </c>
      <c r="S262" t="s">
        <v>132</v>
      </c>
      <c r="T262" t="s">
        <v>147</v>
      </c>
      <c r="U262" t="s">
        <v>63</v>
      </c>
      <c r="V262" t="s">
        <v>64</v>
      </c>
      <c r="W262" s="2">
        <v>40</v>
      </c>
      <c r="X262">
        <v>48</v>
      </c>
      <c r="Y262" s="2">
        <v>1920</v>
      </c>
      <c r="Z262" s="2">
        <v>188.16</v>
      </c>
      <c r="AA262" s="1">
        <f>DAY(TableauSource[[#This Row],[Date Cdme]])</f>
        <v>8</v>
      </c>
    </row>
    <row r="263" spans="1:27" x14ac:dyDescent="0.25">
      <c r="A263" s="4">
        <v>1301</v>
      </c>
      <c r="B263" s="10">
        <v>44842</v>
      </c>
      <c r="C263" s="4">
        <v>8</v>
      </c>
      <c r="D263" t="s">
        <v>38</v>
      </c>
      <c r="E263" t="s">
        <v>35</v>
      </c>
      <c r="F263" t="s">
        <v>36</v>
      </c>
      <c r="G263" t="s">
        <v>37</v>
      </c>
      <c r="H263">
        <v>99999</v>
      </c>
      <c r="I263" t="s">
        <v>159</v>
      </c>
      <c r="J263" t="s">
        <v>81</v>
      </c>
      <c r="K263" t="s">
        <v>130</v>
      </c>
      <c r="L263" s="7">
        <v>41922</v>
      </c>
      <c r="M263" t="s">
        <v>14</v>
      </c>
      <c r="N263" t="s">
        <v>34</v>
      </c>
      <c r="O263" t="s">
        <v>35</v>
      </c>
      <c r="P263" t="s">
        <v>36</v>
      </c>
      <c r="Q263" t="s">
        <v>37</v>
      </c>
      <c r="R263">
        <v>99999</v>
      </c>
      <c r="S263" t="s">
        <v>132</v>
      </c>
      <c r="T263" t="s">
        <v>147</v>
      </c>
      <c r="U263" t="s">
        <v>41</v>
      </c>
      <c r="V263" t="s">
        <v>42</v>
      </c>
      <c r="W263" s="2">
        <v>9.1999999999999993</v>
      </c>
      <c r="X263">
        <v>100</v>
      </c>
      <c r="Y263" s="2">
        <v>919.99999999999989</v>
      </c>
      <c r="Z263" s="2">
        <v>91.08</v>
      </c>
      <c r="AA263" s="1">
        <f>DAY(TableauSource[[#This Row],[Date Cdme]])</f>
        <v>8</v>
      </c>
    </row>
    <row r="264" spans="1:27" x14ac:dyDescent="0.25">
      <c r="A264" s="4">
        <v>1287</v>
      </c>
      <c r="B264" s="10">
        <v>44844</v>
      </c>
      <c r="C264" s="4">
        <v>10</v>
      </c>
      <c r="D264" t="s">
        <v>74</v>
      </c>
      <c r="E264" t="s">
        <v>71</v>
      </c>
      <c r="F264" t="s">
        <v>72</v>
      </c>
      <c r="G264" t="s">
        <v>73</v>
      </c>
      <c r="H264">
        <v>99999</v>
      </c>
      <c r="I264" t="s">
        <v>154</v>
      </c>
      <c r="J264" t="s">
        <v>62</v>
      </c>
      <c r="K264" t="s">
        <v>129</v>
      </c>
      <c r="L264" s="7">
        <v>41924</v>
      </c>
      <c r="M264" t="s">
        <v>25</v>
      </c>
      <c r="N264" t="s">
        <v>70</v>
      </c>
      <c r="O264" t="s">
        <v>71</v>
      </c>
      <c r="P264" t="s">
        <v>72</v>
      </c>
      <c r="Q264" t="s">
        <v>73</v>
      </c>
      <c r="R264">
        <v>99999</v>
      </c>
      <c r="S264" t="s">
        <v>132</v>
      </c>
      <c r="U264" t="s">
        <v>82</v>
      </c>
      <c r="V264" t="s">
        <v>83</v>
      </c>
      <c r="W264" s="2">
        <v>25</v>
      </c>
      <c r="X264">
        <v>60</v>
      </c>
      <c r="Y264" s="2">
        <v>1500</v>
      </c>
      <c r="Z264" s="2">
        <v>154.5</v>
      </c>
      <c r="AA264" s="1">
        <f>DAY(TableauSource[[#This Row],[Date Cdme]])</f>
        <v>10</v>
      </c>
    </row>
    <row r="265" spans="1:27" x14ac:dyDescent="0.25">
      <c r="A265" s="4">
        <v>1123</v>
      </c>
      <c r="B265" s="10">
        <v>44707</v>
      </c>
      <c r="C265" s="4">
        <v>26</v>
      </c>
      <c r="D265" t="s">
        <v>114</v>
      </c>
      <c r="E265" t="s">
        <v>113</v>
      </c>
      <c r="F265" t="s">
        <v>88</v>
      </c>
      <c r="G265" t="s">
        <v>89</v>
      </c>
      <c r="H265">
        <v>99999</v>
      </c>
      <c r="I265" t="s">
        <v>157</v>
      </c>
      <c r="J265" t="s">
        <v>126</v>
      </c>
      <c r="K265" t="s">
        <v>131</v>
      </c>
      <c r="L265" s="7">
        <v>41787</v>
      </c>
      <c r="M265" t="s">
        <v>40</v>
      </c>
      <c r="N265" t="s">
        <v>112</v>
      </c>
      <c r="O265" t="s">
        <v>113</v>
      </c>
      <c r="P265" t="s">
        <v>88</v>
      </c>
      <c r="Q265" t="s">
        <v>89</v>
      </c>
      <c r="R265">
        <v>99999</v>
      </c>
      <c r="S265" t="s">
        <v>132</v>
      </c>
      <c r="T265" t="s">
        <v>148</v>
      </c>
      <c r="U265" t="s">
        <v>55</v>
      </c>
      <c r="V265" t="s">
        <v>56</v>
      </c>
      <c r="W265" s="2">
        <v>9.65</v>
      </c>
      <c r="X265">
        <v>87</v>
      </c>
      <c r="Y265" s="2">
        <v>839.55000000000007</v>
      </c>
      <c r="Z265" s="2">
        <v>87.313200000000009</v>
      </c>
      <c r="AA265" s="1">
        <f>DAY(TableauSource[[#This Row],[Date Cdme]])</f>
        <v>26</v>
      </c>
    </row>
    <row r="266" spans="1:27" x14ac:dyDescent="0.25">
      <c r="A266" s="4">
        <v>1124</v>
      </c>
      <c r="B266" s="10">
        <v>44707</v>
      </c>
      <c r="C266" s="4">
        <v>26</v>
      </c>
      <c r="D266" t="s">
        <v>114</v>
      </c>
      <c r="E266" t="s">
        <v>113</v>
      </c>
      <c r="F266" t="s">
        <v>88</v>
      </c>
      <c r="G266" t="s">
        <v>89</v>
      </c>
      <c r="H266">
        <v>99999</v>
      </c>
      <c r="I266" t="s">
        <v>157</v>
      </c>
      <c r="J266" t="s">
        <v>126</v>
      </c>
      <c r="K266" t="s">
        <v>131</v>
      </c>
      <c r="L266" s="7">
        <v>41787</v>
      </c>
      <c r="M266" t="s">
        <v>40</v>
      </c>
      <c r="N266" t="s">
        <v>112</v>
      </c>
      <c r="O266" t="s">
        <v>113</v>
      </c>
      <c r="P266" t="s">
        <v>88</v>
      </c>
      <c r="Q266" t="s">
        <v>89</v>
      </c>
      <c r="R266">
        <v>99999</v>
      </c>
      <c r="S266" t="s">
        <v>132</v>
      </c>
      <c r="T266" t="s">
        <v>148</v>
      </c>
      <c r="U266" t="s">
        <v>96</v>
      </c>
      <c r="V266" t="s">
        <v>97</v>
      </c>
      <c r="W266" s="2">
        <v>18.399999999999999</v>
      </c>
      <c r="X266">
        <v>64</v>
      </c>
      <c r="Y266" s="2">
        <v>1177.5999999999999</v>
      </c>
      <c r="Z266" s="2">
        <v>115.40479999999999</v>
      </c>
      <c r="AA266" s="1">
        <f>DAY(TableauSource[[#This Row],[Date Cdme]])</f>
        <v>26</v>
      </c>
    </row>
    <row r="267" spans="1:27" x14ac:dyDescent="0.25">
      <c r="A267" s="4">
        <v>1155</v>
      </c>
      <c r="B267" s="10">
        <v>44738</v>
      </c>
      <c r="C267" s="4">
        <v>26</v>
      </c>
      <c r="D267" t="s">
        <v>114</v>
      </c>
      <c r="E267" t="s">
        <v>113</v>
      </c>
      <c r="F267" t="s">
        <v>88</v>
      </c>
      <c r="G267" t="s">
        <v>89</v>
      </c>
      <c r="H267">
        <v>99999</v>
      </c>
      <c r="I267" t="s">
        <v>157</v>
      </c>
      <c r="J267" t="s">
        <v>126</v>
      </c>
      <c r="K267" t="s">
        <v>131</v>
      </c>
      <c r="L267" s="7">
        <v>41818</v>
      </c>
      <c r="M267" t="s">
        <v>40</v>
      </c>
      <c r="N267" t="s">
        <v>112</v>
      </c>
      <c r="O267" t="s">
        <v>113</v>
      </c>
      <c r="P267" t="s">
        <v>88</v>
      </c>
      <c r="Q267" t="s">
        <v>89</v>
      </c>
      <c r="R267">
        <v>99999</v>
      </c>
      <c r="S267" t="s">
        <v>132</v>
      </c>
      <c r="T267" t="s">
        <v>148</v>
      </c>
      <c r="U267" t="s">
        <v>115</v>
      </c>
      <c r="V267" t="s">
        <v>116</v>
      </c>
      <c r="W267" s="2">
        <v>21.35</v>
      </c>
      <c r="X267">
        <v>90</v>
      </c>
      <c r="Y267" s="2">
        <v>1921.5000000000002</v>
      </c>
      <c r="Z267" s="2">
        <v>186.38550000000004</v>
      </c>
      <c r="AA267" s="1">
        <f>DAY(TableauSource[[#This Row],[Date Cdme]])</f>
        <v>26</v>
      </c>
    </row>
    <row r="268" spans="1:27" x14ac:dyDescent="0.25">
      <c r="A268" s="4">
        <v>1306</v>
      </c>
      <c r="B268" s="10">
        <v>44863</v>
      </c>
      <c r="C268" s="4">
        <v>29</v>
      </c>
      <c r="D268" t="s">
        <v>47</v>
      </c>
      <c r="E268" t="s">
        <v>44</v>
      </c>
      <c r="F268" t="s">
        <v>45</v>
      </c>
      <c r="G268" t="s">
        <v>46</v>
      </c>
      <c r="H268">
        <v>99999</v>
      </c>
      <c r="I268" t="s">
        <v>156</v>
      </c>
      <c r="J268" t="s">
        <v>24</v>
      </c>
      <c r="K268" t="s">
        <v>128</v>
      </c>
      <c r="L268" s="7">
        <v>41943</v>
      </c>
      <c r="M268" t="s">
        <v>14</v>
      </c>
      <c r="N268" t="s">
        <v>43</v>
      </c>
      <c r="O268" t="s">
        <v>44</v>
      </c>
      <c r="P268" t="s">
        <v>45</v>
      </c>
      <c r="Q268" t="s">
        <v>46</v>
      </c>
      <c r="R268">
        <v>99999</v>
      </c>
      <c r="S268" t="s">
        <v>132</v>
      </c>
      <c r="T268" t="s">
        <v>147</v>
      </c>
      <c r="U268" t="s">
        <v>15</v>
      </c>
      <c r="V268" t="s">
        <v>16</v>
      </c>
      <c r="W268" s="2">
        <v>14</v>
      </c>
      <c r="X268">
        <v>78</v>
      </c>
      <c r="Y268" s="2">
        <v>1092</v>
      </c>
      <c r="Z268" s="2">
        <v>112.476</v>
      </c>
      <c r="AA268" s="1">
        <f>DAY(TableauSource[[#This Row],[Date Cdme]])</f>
        <v>29</v>
      </c>
    </row>
    <row r="269" spans="1:27" x14ac:dyDescent="0.25">
      <c r="A269" s="4">
        <v>1307</v>
      </c>
      <c r="B269" s="10">
        <v>44840</v>
      </c>
      <c r="C269" s="4">
        <v>6</v>
      </c>
      <c r="D269" t="s">
        <v>61</v>
      </c>
      <c r="E269" t="s">
        <v>58</v>
      </c>
      <c r="F269" t="s">
        <v>59</v>
      </c>
      <c r="G269" t="s">
        <v>60</v>
      </c>
      <c r="H269">
        <v>99999</v>
      </c>
      <c r="I269" t="s">
        <v>165</v>
      </c>
      <c r="J269" t="s">
        <v>39</v>
      </c>
      <c r="K269" t="s">
        <v>130</v>
      </c>
      <c r="L269" s="7">
        <v>41920</v>
      </c>
      <c r="M269" t="s">
        <v>40</v>
      </c>
      <c r="N269" t="s">
        <v>57</v>
      </c>
      <c r="O269" t="s">
        <v>58</v>
      </c>
      <c r="P269" t="s">
        <v>59</v>
      </c>
      <c r="Q269" t="s">
        <v>60</v>
      </c>
      <c r="R269">
        <v>99999</v>
      </c>
      <c r="S269" t="s">
        <v>132</v>
      </c>
      <c r="T269" t="s">
        <v>147</v>
      </c>
      <c r="U269" t="s">
        <v>48</v>
      </c>
      <c r="V269" t="s">
        <v>49</v>
      </c>
      <c r="W269" s="2">
        <v>12.75</v>
      </c>
      <c r="X269">
        <v>44</v>
      </c>
      <c r="Y269" s="2">
        <v>561</v>
      </c>
      <c r="Z269" s="2">
        <v>53.856000000000002</v>
      </c>
      <c r="AA269" s="1">
        <f>DAY(TableauSource[[#This Row],[Date Cdme]])</f>
        <v>6</v>
      </c>
    </row>
    <row r="270" spans="1:27" x14ac:dyDescent="0.25">
      <c r="A270" s="4">
        <v>1288</v>
      </c>
      <c r="B270" s="10">
        <v>44844</v>
      </c>
      <c r="C270" s="4">
        <v>10</v>
      </c>
      <c r="D270" t="s">
        <v>74</v>
      </c>
      <c r="E270" t="s">
        <v>71</v>
      </c>
      <c r="F270" t="s">
        <v>72</v>
      </c>
      <c r="G270" t="s">
        <v>73</v>
      </c>
      <c r="H270">
        <v>99999</v>
      </c>
      <c r="I270" t="s">
        <v>154</v>
      </c>
      <c r="J270" t="s">
        <v>62</v>
      </c>
      <c r="K270" t="s">
        <v>129</v>
      </c>
      <c r="L270" s="7">
        <v>41924</v>
      </c>
      <c r="M270" t="s">
        <v>25</v>
      </c>
      <c r="N270" t="s">
        <v>70</v>
      </c>
      <c r="O270" t="s">
        <v>71</v>
      </c>
      <c r="P270" t="s">
        <v>72</v>
      </c>
      <c r="Q270" t="s">
        <v>73</v>
      </c>
      <c r="R270">
        <v>99999</v>
      </c>
      <c r="S270" t="s">
        <v>132</v>
      </c>
      <c r="U270" t="s">
        <v>84</v>
      </c>
      <c r="V270" t="s">
        <v>85</v>
      </c>
      <c r="W270" s="2">
        <v>22</v>
      </c>
      <c r="X270">
        <v>51</v>
      </c>
      <c r="Y270" s="2">
        <v>1122</v>
      </c>
      <c r="Z270" s="2">
        <v>109.956</v>
      </c>
      <c r="AA270" s="1">
        <f>DAY(TableauSource[[#This Row],[Date Cdme]])</f>
        <v>10</v>
      </c>
    </row>
    <row r="271" spans="1:27" x14ac:dyDescent="0.25">
      <c r="A271" s="4">
        <v>1289</v>
      </c>
      <c r="B271" s="10">
        <v>44844</v>
      </c>
      <c r="C271" s="4">
        <v>10</v>
      </c>
      <c r="D271" t="s">
        <v>74</v>
      </c>
      <c r="E271" t="s">
        <v>71</v>
      </c>
      <c r="F271" t="s">
        <v>72</v>
      </c>
      <c r="G271" t="s">
        <v>73</v>
      </c>
      <c r="H271">
        <v>99999</v>
      </c>
      <c r="I271" t="s">
        <v>154</v>
      </c>
      <c r="J271" t="s">
        <v>62</v>
      </c>
      <c r="K271" t="s">
        <v>129</v>
      </c>
      <c r="L271" s="7">
        <v>41924</v>
      </c>
      <c r="M271" t="s">
        <v>25</v>
      </c>
      <c r="N271" t="s">
        <v>70</v>
      </c>
      <c r="O271" t="s">
        <v>71</v>
      </c>
      <c r="P271" t="s">
        <v>72</v>
      </c>
      <c r="Q271" t="s">
        <v>73</v>
      </c>
      <c r="R271">
        <v>99999</v>
      </c>
      <c r="S271" t="s">
        <v>132</v>
      </c>
      <c r="U271" t="s">
        <v>41</v>
      </c>
      <c r="V271" t="s">
        <v>42</v>
      </c>
      <c r="W271" s="2">
        <v>9.1999999999999993</v>
      </c>
      <c r="X271">
        <v>49</v>
      </c>
      <c r="Y271" s="2">
        <v>450.79999999999995</v>
      </c>
      <c r="Z271" s="2">
        <v>44.629199999999997</v>
      </c>
      <c r="AA271" s="1">
        <f>DAY(TableauSource[[#This Row],[Date Cdme]])</f>
        <v>10</v>
      </c>
    </row>
    <row r="272" spans="1:27" x14ac:dyDescent="0.25">
      <c r="A272" s="4">
        <v>1312</v>
      </c>
      <c r="B272" s="10">
        <v>44842</v>
      </c>
      <c r="C272" s="4">
        <v>8</v>
      </c>
      <c r="D272" t="s">
        <v>38</v>
      </c>
      <c r="E272" t="s">
        <v>35</v>
      </c>
      <c r="F272" t="s">
        <v>36</v>
      </c>
      <c r="G272" t="s">
        <v>37</v>
      </c>
      <c r="H272">
        <v>99999</v>
      </c>
      <c r="I272" t="s">
        <v>159</v>
      </c>
      <c r="J272" t="s">
        <v>81</v>
      </c>
      <c r="K272" t="s">
        <v>130</v>
      </c>
      <c r="L272" s="7">
        <v>41922</v>
      </c>
      <c r="M272" t="s">
        <v>40</v>
      </c>
      <c r="N272" t="s">
        <v>34</v>
      </c>
      <c r="O272" t="s">
        <v>35</v>
      </c>
      <c r="P272" t="s">
        <v>36</v>
      </c>
      <c r="Q272" t="s">
        <v>37</v>
      </c>
      <c r="R272">
        <v>99999</v>
      </c>
      <c r="S272" t="s">
        <v>132</v>
      </c>
      <c r="T272" t="s">
        <v>148</v>
      </c>
      <c r="U272" t="s">
        <v>106</v>
      </c>
      <c r="V272" t="s">
        <v>107</v>
      </c>
      <c r="W272" s="2">
        <v>34.799999999999997</v>
      </c>
      <c r="X272">
        <v>93</v>
      </c>
      <c r="Y272" s="2">
        <v>3236.3999999999996</v>
      </c>
      <c r="Z272" s="2">
        <v>313.93079999999998</v>
      </c>
      <c r="AA272" s="1">
        <f>DAY(TableauSource[[#This Row],[Date Cdme]])</f>
        <v>8</v>
      </c>
    </row>
    <row r="273" spans="1:27" x14ac:dyDescent="0.25">
      <c r="A273" s="4">
        <v>1315</v>
      </c>
      <c r="B273" s="10">
        <v>44837</v>
      </c>
      <c r="C273" s="4">
        <v>3</v>
      </c>
      <c r="D273" t="s">
        <v>54</v>
      </c>
      <c r="E273" t="s">
        <v>51</v>
      </c>
      <c r="F273" t="s">
        <v>52</v>
      </c>
      <c r="G273" t="s">
        <v>53</v>
      </c>
      <c r="H273">
        <v>99999</v>
      </c>
      <c r="I273" t="s">
        <v>161</v>
      </c>
      <c r="J273" t="s">
        <v>31</v>
      </c>
      <c r="K273" t="s">
        <v>128</v>
      </c>
      <c r="L273" s="7">
        <v>41917</v>
      </c>
      <c r="M273" t="s">
        <v>14</v>
      </c>
      <c r="N273" t="s">
        <v>50</v>
      </c>
      <c r="O273" t="s">
        <v>51</v>
      </c>
      <c r="P273" t="s">
        <v>52</v>
      </c>
      <c r="Q273" t="s">
        <v>53</v>
      </c>
      <c r="R273">
        <v>99999</v>
      </c>
      <c r="S273" t="s">
        <v>132</v>
      </c>
      <c r="T273" t="s">
        <v>149</v>
      </c>
      <c r="U273" t="s">
        <v>121</v>
      </c>
      <c r="V273" t="s">
        <v>85</v>
      </c>
      <c r="W273" s="2">
        <v>10</v>
      </c>
      <c r="X273">
        <v>11</v>
      </c>
      <c r="Y273" s="2">
        <v>110</v>
      </c>
      <c r="Z273" s="2">
        <v>11.440000000000001</v>
      </c>
      <c r="AA273" s="1">
        <f>DAY(TableauSource[[#This Row],[Date Cdme]])</f>
        <v>3</v>
      </c>
    </row>
    <row r="274" spans="1:27" x14ac:dyDescent="0.25">
      <c r="A274" s="4">
        <v>1316</v>
      </c>
      <c r="B274" s="10">
        <v>44837</v>
      </c>
      <c r="C274" s="4">
        <v>3</v>
      </c>
      <c r="D274" t="s">
        <v>54</v>
      </c>
      <c r="E274" t="s">
        <v>51</v>
      </c>
      <c r="F274" t="s">
        <v>52</v>
      </c>
      <c r="G274" t="s">
        <v>53</v>
      </c>
      <c r="H274">
        <v>99999</v>
      </c>
      <c r="I274" t="s">
        <v>161</v>
      </c>
      <c r="J274" t="s">
        <v>31</v>
      </c>
      <c r="K274" t="s">
        <v>128</v>
      </c>
      <c r="L274" s="7">
        <v>41917</v>
      </c>
      <c r="M274" t="s">
        <v>14</v>
      </c>
      <c r="N274" t="s">
        <v>50</v>
      </c>
      <c r="O274" t="s">
        <v>51</v>
      </c>
      <c r="P274" t="s">
        <v>52</v>
      </c>
      <c r="Q274" t="s">
        <v>53</v>
      </c>
      <c r="R274">
        <v>99999</v>
      </c>
      <c r="S274" t="s">
        <v>132</v>
      </c>
      <c r="T274" t="s">
        <v>149</v>
      </c>
      <c r="U274" t="s">
        <v>63</v>
      </c>
      <c r="V274" t="s">
        <v>64</v>
      </c>
      <c r="W274" s="2">
        <v>40</v>
      </c>
      <c r="X274">
        <v>91</v>
      </c>
      <c r="Y274" s="2">
        <v>3640</v>
      </c>
      <c r="Z274" s="2">
        <v>364</v>
      </c>
      <c r="AA274" s="1">
        <f>DAY(TableauSource[[#This Row],[Date Cdme]])</f>
        <v>3</v>
      </c>
    </row>
    <row r="275" spans="1:27" x14ac:dyDescent="0.25">
      <c r="A275" s="4">
        <v>1320</v>
      </c>
      <c r="B275" s="10">
        <v>44844</v>
      </c>
      <c r="C275" s="4">
        <v>10</v>
      </c>
      <c r="D275" t="s">
        <v>74</v>
      </c>
      <c r="E275" t="s">
        <v>71</v>
      </c>
      <c r="F275" t="s">
        <v>72</v>
      </c>
      <c r="G275" t="s">
        <v>73</v>
      </c>
      <c r="H275">
        <v>99999</v>
      </c>
      <c r="I275" t="s">
        <v>154</v>
      </c>
      <c r="J275" t="s">
        <v>62</v>
      </c>
      <c r="K275" t="s">
        <v>129</v>
      </c>
      <c r="L275" s="7">
        <v>41924</v>
      </c>
      <c r="M275" t="s">
        <v>14</v>
      </c>
      <c r="N275" t="s">
        <v>70</v>
      </c>
      <c r="O275" t="s">
        <v>71</v>
      </c>
      <c r="P275" t="s">
        <v>72</v>
      </c>
      <c r="Q275" t="s">
        <v>73</v>
      </c>
      <c r="R275">
        <v>99999</v>
      </c>
      <c r="S275" t="s">
        <v>132</v>
      </c>
      <c r="T275" t="s">
        <v>148</v>
      </c>
      <c r="U275" t="s">
        <v>122</v>
      </c>
      <c r="V275" t="s">
        <v>18</v>
      </c>
      <c r="W275" s="2">
        <v>10</v>
      </c>
      <c r="X275">
        <v>12</v>
      </c>
      <c r="Y275" s="2">
        <v>120</v>
      </c>
      <c r="Z275" s="2">
        <v>12.36</v>
      </c>
      <c r="AA275" s="1">
        <f>DAY(TableauSource[[#This Row],[Date Cdme]])</f>
        <v>10</v>
      </c>
    </row>
    <row r="276" spans="1:27" x14ac:dyDescent="0.25">
      <c r="A276" s="4">
        <v>1322</v>
      </c>
      <c r="B276" s="10">
        <v>44844</v>
      </c>
      <c r="C276" s="4">
        <v>10</v>
      </c>
      <c r="D276" t="s">
        <v>74</v>
      </c>
      <c r="E276" t="s">
        <v>71</v>
      </c>
      <c r="F276" t="s">
        <v>72</v>
      </c>
      <c r="G276" t="s">
        <v>73</v>
      </c>
      <c r="H276">
        <v>99999</v>
      </c>
      <c r="I276" t="s">
        <v>154</v>
      </c>
      <c r="J276" t="s">
        <v>62</v>
      </c>
      <c r="K276" t="s">
        <v>129</v>
      </c>
      <c r="L276" s="7"/>
      <c r="M276" t="s">
        <v>25</v>
      </c>
      <c r="N276" t="s">
        <v>70</v>
      </c>
      <c r="O276" t="s">
        <v>71</v>
      </c>
      <c r="P276" t="s">
        <v>72</v>
      </c>
      <c r="Q276" t="s">
        <v>73</v>
      </c>
      <c r="R276">
        <v>99999</v>
      </c>
      <c r="S276" t="s">
        <v>132</v>
      </c>
      <c r="U276" t="s">
        <v>17</v>
      </c>
      <c r="V276" t="s">
        <v>18</v>
      </c>
      <c r="W276" s="2">
        <v>3.5</v>
      </c>
      <c r="X276">
        <v>78</v>
      </c>
      <c r="Y276" s="2">
        <v>273</v>
      </c>
      <c r="Z276" s="2">
        <v>27.3</v>
      </c>
      <c r="AA276" s="1">
        <f>DAY(TableauSource[[#This Row],[Date Cdme]])</f>
        <v>10</v>
      </c>
    </row>
    <row r="277" spans="1:27" x14ac:dyDescent="0.25">
      <c r="A277" s="4">
        <v>1156</v>
      </c>
      <c r="B277" s="10">
        <v>44738</v>
      </c>
      <c r="C277" s="4">
        <v>26</v>
      </c>
      <c r="D277" t="s">
        <v>114</v>
      </c>
      <c r="E277" t="s">
        <v>113</v>
      </c>
      <c r="F277" t="s">
        <v>88</v>
      </c>
      <c r="G277" t="s">
        <v>89</v>
      </c>
      <c r="H277">
        <v>99999</v>
      </c>
      <c r="I277" t="s">
        <v>157</v>
      </c>
      <c r="J277" t="s">
        <v>126</v>
      </c>
      <c r="K277" t="s">
        <v>131</v>
      </c>
      <c r="L277" s="7">
        <v>41818</v>
      </c>
      <c r="M277" t="s">
        <v>40</v>
      </c>
      <c r="N277" t="s">
        <v>112</v>
      </c>
      <c r="O277" t="s">
        <v>113</v>
      </c>
      <c r="P277" t="s">
        <v>88</v>
      </c>
      <c r="Q277" t="s">
        <v>89</v>
      </c>
      <c r="R277">
        <v>99999</v>
      </c>
      <c r="S277" t="s">
        <v>132</v>
      </c>
      <c r="T277" t="s">
        <v>148</v>
      </c>
      <c r="U277" t="s">
        <v>55</v>
      </c>
      <c r="V277" t="s">
        <v>56</v>
      </c>
      <c r="W277" s="2">
        <v>9.65</v>
      </c>
      <c r="X277">
        <v>60</v>
      </c>
      <c r="Y277" s="2">
        <v>579</v>
      </c>
      <c r="Z277" s="2">
        <v>59.637000000000008</v>
      </c>
      <c r="AA277" s="1">
        <f>DAY(TableauSource[[#This Row],[Date Cdme]])</f>
        <v>26</v>
      </c>
    </row>
    <row r="278" spans="1:27" x14ac:dyDescent="0.25">
      <c r="A278" s="4">
        <v>1324</v>
      </c>
      <c r="B278" s="10">
        <v>44835</v>
      </c>
      <c r="C278" s="4">
        <v>1</v>
      </c>
      <c r="D278" t="s">
        <v>95</v>
      </c>
      <c r="E278" t="s">
        <v>92</v>
      </c>
      <c r="F278" t="s">
        <v>93</v>
      </c>
      <c r="G278" t="s">
        <v>94</v>
      </c>
      <c r="H278">
        <v>99999</v>
      </c>
      <c r="I278" t="s">
        <v>160</v>
      </c>
      <c r="J278" t="s">
        <v>81</v>
      </c>
      <c r="K278" t="s">
        <v>130</v>
      </c>
      <c r="L278" s="7"/>
      <c r="M278" t="s">
        <v>40</v>
      </c>
      <c r="N278" t="s">
        <v>91</v>
      </c>
      <c r="O278" t="s">
        <v>92</v>
      </c>
      <c r="P278" t="s">
        <v>93</v>
      </c>
      <c r="Q278" t="s">
        <v>94</v>
      </c>
      <c r="R278">
        <v>99999</v>
      </c>
      <c r="S278" t="s">
        <v>132</v>
      </c>
      <c r="U278" t="s">
        <v>96</v>
      </c>
      <c r="V278" t="s">
        <v>97</v>
      </c>
      <c r="W278" s="2">
        <v>18.399999999999999</v>
      </c>
      <c r="X278">
        <v>23</v>
      </c>
      <c r="Y278" s="2">
        <v>423.2</v>
      </c>
      <c r="Z278" s="2">
        <v>43.589600000000004</v>
      </c>
      <c r="AA278" s="1">
        <f>DAY(TableauSource[[#This Row],[Date Cdme]])</f>
        <v>1</v>
      </c>
    </row>
    <row r="279" spans="1:27" x14ac:dyDescent="0.25">
      <c r="A279" s="4">
        <v>1157</v>
      </c>
      <c r="B279" s="10">
        <v>44738</v>
      </c>
      <c r="C279" s="4">
        <v>26</v>
      </c>
      <c r="D279" t="s">
        <v>114</v>
      </c>
      <c r="E279" t="s">
        <v>113</v>
      </c>
      <c r="F279" t="s">
        <v>88</v>
      </c>
      <c r="G279" t="s">
        <v>89</v>
      </c>
      <c r="H279">
        <v>99999</v>
      </c>
      <c r="I279" t="s">
        <v>157</v>
      </c>
      <c r="J279" t="s">
        <v>126</v>
      </c>
      <c r="K279" t="s">
        <v>131</v>
      </c>
      <c r="L279" s="7">
        <v>41818</v>
      </c>
      <c r="M279" t="s">
        <v>40</v>
      </c>
      <c r="N279" t="s">
        <v>112</v>
      </c>
      <c r="O279" t="s">
        <v>113</v>
      </c>
      <c r="P279" t="s">
        <v>88</v>
      </c>
      <c r="Q279" t="s">
        <v>89</v>
      </c>
      <c r="R279">
        <v>99999</v>
      </c>
      <c r="S279" t="s">
        <v>132</v>
      </c>
      <c r="T279" t="s">
        <v>148</v>
      </c>
      <c r="U279" t="s">
        <v>96</v>
      </c>
      <c r="V279" t="s">
        <v>97</v>
      </c>
      <c r="W279" s="2">
        <v>18.399999999999999</v>
      </c>
      <c r="X279">
        <v>39</v>
      </c>
      <c r="Y279" s="2">
        <v>717.59999999999991</v>
      </c>
      <c r="Z279" s="2">
        <v>71.759999999999991</v>
      </c>
      <c r="AA279" s="1">
        <f>DAY(TableauSource[[#This Row],[Date Cdme]])</f>
        <v>26</v>
      </c>
    </row>
    <row r="280" spans="1:27" x14ac:dyDescent="0.25">
      <c r="A280" s="4">
        <v>1326</v>
      </c>
      <c r="B280" s="10">
        <v>44843</v>
      </c>
      <c r="C280" s="4">
        <v>9</v>
      </c>
      <c r="D280" t="s">
        <v>102</v>
      </c>
      <c r="E280" t="s">
        <v>99</v>
      </c>
      <c r="F280" t="s">
        <v>100</v>
      </c>
      <c r="G280" t="s">
        <v>101</v>
      </c>
      <c r="H280">
        <v>99999</v>
      </c>
      <c r="I280" t="s">
        <v>163</v>
      </c>
      <c r="J280" t="s">
        <v>103</v>
      </c>
      <c r="K280" t="s">
        <v>128</v>
      </c>
      <c r="L280" s="7">
        <v>41923</v>
      </c>
      <c r="M280" t="s">
        <v>25</v>
      </c>
      <c r="N280" t="s">
        <v>98</v>
      </c>
      <c r="O280" t="s">
        <v>99</v>
      </c>
      <c r="P280" t="s">
        <v>100</v>
      </c>
      <c r="Q280" t="s">
        <v>101</v>
      </c>
      <c r="R280">
        <v>99999</v>
      </c>
      <c r="S280" t="s">
        <v>132</v>
      </c>
      <c r="T280" t="s">
        <v>147</v>
      </c>
      <c r="U280" t="s">
        <v>55</v>
      </c>
      <c r="V280" t="s">
        <v>56</v>
      </c>
      <c r="W280" s="2">
        <v>9.65</v>
      </c>
      <c r="X280">
        <v>89</v>
      </c>
      <c r="Y280" s="2">
        <v>858.85</v>
      </c>
      <c r="Z280" s="2">
        <v>86.743850000000009</v>
      </c>
      <c r="AA280" s="1">
        <f>DAY(TableauSource[[#This Row],[Date Cdme]])</f>
        <v>9</v>
      </c>
    </row>
    <row r="281" spans="1:27" x14ac:dyDescent="0.25">
      <c r="A281" s="4">
        <v>1327</v>
      </c>
      <c r="B281" s="10">
        <v>44840</v>
      </c>
      <c r="C281" s="4">
        <v>6</v>
      </c>
      <c r="D281" t="s">
        <v>61</v>
      </c>
      <c r="E281" t="s">
        <v>58</v>
      </c>
      <c r="F281" t="s">
        <v>59</v>
      </c>
      <c r="G281" t="s">
        <v>60</v>
      </c>
      <c r="H281">
        <v>99999</v>
      </c>
      <c r="I281" t="s">
        <v>165</v>
      </c>
      <c r="J281" t="s">
        <v>39</v>
      </c>
      <c r="K281" t="s">
        <v>130</v>
      </c>
      <c r="L281" s="7">
        <v>41920</v>
      </c>
      <c r="M281" t="s">
        <v>14</v>
      </c>
      <c r="N281" t="s">
        <v>57</v>
      </c>
      <c r="O281" t="s">
        <v>58</v>
      </c>
      <c r="P281" t="s">
        <v>59</v>
      </c>
      <c r="Q281" t="s">
        <v>60</v>
      </c>
      <c r="R281">
        <v>99999</v>
      </c>
      <c r="S281" t="s">
        <v>132</v>
      </c>
      <c r="T281" t="s">
        <v>148</v>
      </c>
      <c r="U281" t="s">
        <v>48</v>
      </c>
      <c r="V281" t="s">
        <v>49</v>
      </c>
      <c r="W281" s="2">
        <v>12.75</v>
      </c>
      <c r="X281">
        <v>82</v>
      </c>
      <c r="Y281" s="2">
        <v>1045.5</v>
      </c>
      <c r="Z281" s="2">
        <v>103.50450000000001</v>
      </c>
      <c r="AA281" s="1">
        <f>DAY(TableauSource[[#This Row],[Date Cdme]])</f>
        <v>6</v>
      </c>
    </row>
    <row r="282" spans="1:27" x14ac:dyDescent="0.25">
      <c r="A282" s="4">
        <v>1328</v>
      </c>
      <c r="B282" s="10">
        <v>44842</v>
      </c>
      <c r="C282" s="4">
        <v>8</v>
      </c>
      <c r="D282" t="s">
        <v>38</v>
      </c>
      <c r="E282" t="s">
        <v>35</v>
      </c>
      <c r="F282" t="s">
        <v>36</v>
      </c>
      <c r="G282" t="s">
        <v>37</v>
      </c>
      <c r="H282">
        <v>99999</v>
      </c>
      <c r="I282" t="s">
        <v>159</v>
      </c>
      <c r="J282" t="s">
        <v>81</v>
      </c>
      <c r="K282" t="s">
        <v>130</v>
      </c>
      <c r="L282" s="7">
        <v>41922</v>
      </c>
      <c r="M282" t="s">
        <v>14</v>
      </c>
      <c r="N282" t="s">
        <v>34</v>
      </c>
      <c r="O282" t="s">
        <v>35</v>
      </c>
      <c r="P282" t="s">
        <v>36</v>
      </c>
      <c r="Q282" t="s">
        <v>37</v>
      </c>
      <c r="R282">
        <v>99999</v>
      </c>
      <c r="S282" t="s">
        <v>132</v>
      </c>
      <c r="T282" t="s">
        <v>147</v>
      </c>
      <c r="U282" t="s">
        <v>48</v>
      </c>
      <c r="V282" t="s">
        <v>49</v>
      </c>
      <c r="W282" s="2">
        <v>12.75</v>
      </c>
      <c r="X282">
        <v>43</v>
      </c>
      <c r="Y282" s="2">
        <v>548.25</v>
      </c>
      <c r="Z282" s="2">
        <v>52.631999999999998</v>
      </c>
      <c r="AA282" s="1">
        <f>DAY(TableauSource[[#This Row],[Date Cdme]])</f>
        <v>8</v>
      </c>
    </row>
    <row r="283" spans="1:27" x14ac:dyDescent="0.25">
      <c r="A283" s="4">
        <v>1329</v>
      </c>
      <c r="B283" s="10">
        <v>44875</v>
      </c>
      <c r="C283" s="4">
        <v>10</v>
      </c>
      <c r="D283" t="s">
        <v>74</v>
      </c>
      <c r="E283" t="s">
        <v>71</v>
      </c>
      <c r="F283" t="s">
        <v>72</v>
      </c>
      <c r="G283" t="s">
        <v>73</v>
      </c>
      <c r="H283">
        <v>99999</v>
      </c>
      <c r="I283" t="s">
        <v>154</v>
      </c>
      <c r="J283" t="s">
        <v>62</v>
      </c>
      <c r="K283" t="s">
        <v>129</v>
      </c>
      <c r="L283" s="7">
        <v>41955</v>
      </c>
      <c r="M283" t="s">
        <v>25</v>
      </c>
      <c r="N283" t="s">
        <v>70</v>
      </c>
      <c r="O283" t="s">
        <v>71</v>
      </c>
      <c r="P283" t="s">
        <v>72</v>
      </c>
      <c r="Q283" t="s">
        <v>73</v>
      </c>
      <c r="R283">
        <v>99999</v>
      </c>
      <c r="S283" t="s">
        <v>132</v>
      </c>
      <c r="U283" t="s">
        <v>84</v>
      </c>
      <c r="V283" t="s">
        <v>85</v>
      </c>
      <c r="W283" s="2">
        <v>22</v>
      </c>
      <c r="X283">
        <v>96</v>
      </c>
      <c r="Y283" s="2">
        <v>2112</v>
      </c>
      <c r="Z283" s="2">
        <v>221.76000000000002</v>
      </c>
      <c r="AA283" s="1">
        <f>DAY(TableauSource[[#This Row],[Date Cdme]])</f>
        <v>10</v>
      </c>
    </row>
    <row r="284" spans="1:27" x14ac:dyDescent="0.25">
      <c r="A284" s="4">
        <v>1330</v>
      </c>
      <c r="B284" s="10">
        <v>44875</v>
      </c>
      <c r="C284" s="4">
        <v>10</v>
      </c>
      <c r="D284" t="s">
        <v>74</v>
      </c>
      <c r="E284" t="s">
        <v>71</v>
      </c>
      <c r="F284" t="s">
        <v>72</v>
      </c>
      <c r="G284" t="s">
        <v>73</v>
      </c>
      <c r="H284">
        <v>99999</v>
      </c>
      <c r="I284" t="s">
        <v>154</v>
      </c>
      <c r="J284" t="s">
        <v>62</v>
      </c>
      <c r="K284" t="s">
        <v>129</v>
      </c>
      <c r="L284" s="7">
        <v>41955</v>
      </c>
      <c r="M284" t="s">
        <v>25</v>
      </c>
      <c r="N284" t="s">
        <v>70</v>
      </c>
      <c r="O284" t="s">
        <v>71</v>
      </c>
      <c r="P284" t="s">
        <v>72</v>
      </c>
      <c r="Q284" t="s">
        <v>73</v>
      </c>
      <c r="R284">
        <v>99999</v>
      </c>
      <c r="S284" t="s">
        <v>132</v>
      </c>
      <c r="U284" t="s">
        <v>41</v>
      </c>
      <c r="V284" t="s">
        <v>42</v>
      </c>
      <c r="W284" s="2">
        <v>9.1999999999999993</v>
      </c>
      <c r="X284">
        <v>34</v>
      </c>
      <c r="Y284" s="2">
        <v>312.79999999999995</v>
      </c>
      <c r="Z284" s="2">
        <v>31.279999999999998</v>
      </c>
      <c r="AA284" s="1">
        <f>DAY(TableauSource[[#This Row],[Date Cdme]])</f>
        <v>10</v>
      </c>
    </row>
    <row r="285" spans="1:27" x14ac:dyDescent="0.25">
      <c r="A285" s="4">
        <v>1182</v>
      </c>
      <c r="B285" s="10">
        <v>44738</v>
      </c>
      <c r="C285" s="4">
        <v>26</v>
      </c>
      <c r="D285" t="s">
        <v>114</v>
      </c>
      <c r="E285" t="s">
        <v>113</v>
      </c>
      <c r="F285" t="s">
        <v>88</v>
      </c>
      <c r="G285" t="s">
        <v>89</v>
      </c>
      <c r="H285">
        <v>99999</v>
      </c>
      <c r="I285" t="s">
        <v>157</v>
      </c>
      <c r="J285" t="s">
        <v>126</v>
      </c>
      <c r="K285" t="s">
        <v>131</v>
      </c>
      <c r="L285" s="7">
        <v>41818</v>
      </c>
      <c r="M285" t="s">
        <v>40</v>
      </c>
      <c r="N285" t="s">
        <v>112</v>
      </c>
      <c r="O285" t="s">
        <v>113</v>
      </c>
      <c r="P285" t="s">
        <v>88</v>
      </c>
      <c r="Q285" t="s">
        <v>89</v>
      </c>
      <c r="R285">
        <v>99999</v>
      </c>
      <c r="S285" t="s">
        <v>132</v>
      </c>
      <c r="T285" t="s">
        <v>148</v>
      </c>
      <c r="U285" t="s">
        <v>82</v>
      </c>
      <c r="V285" t="s">
        <v>83</v>
      </c>
      <c r="W285" s="2">
        <v>25</v>
      </c>
      <c r="X285">
        <v>18</v>
      </c>
      <c r="Y285" s="2">
        <v>450</v>
      </c>
      <c r="Z285" s="2">
        <v>42.75</v>
      </c>
      <c r="AA285" s="1">
        <f>DAY(TableauSource[[#This Row],[Date Cdme]])</f>
        <v>26</v>
      </c>
    </row>
    <row r="286" spans="1:27" x14ac:dyDescent="0.25">
      <c r="A286" s="4">
        <v>1197</v>
      </c>
      <c r="B286" s="10">
        <v>44768</v>
      </c>
      <c r="C286" s="4">
        <v>26</v>
      </c>
      <c r="D286" t="s">
        <v>114</v>
      </c>
      <c r="E286" t="s">
        <v>113</v>
      </c>
      <c r="F286" t="s">
        <v>88</v>
      </c>
      <c r="G286" t="s">
        <v>89</v>
      </c>
      <c r="H286">
        <v>99999</v>
      </c>
      <c r="I286" t="s">
        <v>157</v>
      </c>
      <c r="J286" t="s">
        <v>126</v>
      </c>
      <c r="K286" t="s">
        <v>131</v>
      </c>
      <c r="L286" s="7">
        <v>41848</v>
      </c>
      <c r="M286" t="s">
        <v>40</v>
      </c>
      <c r="N286" t="s">
        <v>112</v>
      </c>
      <c r="O286" t="s">
        <v>113</v>
      </c>
      <c r="P286" t="s">
        <v>88</v>
      </c>
      <c r="Q286" t="s">
        <v>89</v>
      </c>
      <c r="R286">
        <v>99999</v>
      </c>
      <c r="S286" t="s">
        <v>132</v>
      </c>
      <c r="T286" t="s">
        <v>148</v>
      </c>
      <c r="U286" t="s">
        <v>115</v>
      </c>
      <c r="V286" t="s">
        <v>116</v>
      </c>
      <c r="W286" s="2">
        <v>21.35</v>
      </c>
      <c r="X286">
        <v>81</v>
      </c>
      <c r="Y286" s="2">
        <v>1729.3500000000001</v>
      </c>
      <c r="Z286" s="2">
        <v>178.12305000000003</v>
      </c>
      <c r="AA286" s="1">
        <f>DAY(TableauSource[[#This Row],[Date Cdme]])</f>
        <v>26</v>
      </c>
    </row>
    <row r="287" spans="1:27" x14ac:dyDescent="0.25">
      <c r="A287" s="4">
        <v>1333</v>
      </c>
      <c r="B287" s="10">
        <v>44866</v>
      </c>
      <c r="C287" s="4">
        <v>1</v>
      </c>
      <c r="D287" t="s">
        <v>95</v>
      </c>
      <c r="E287" t="s">
        <v>92</v>
      </c>
      <c r="F287" t="s">
        <v>93</v>
      </c>
      <c r="G287" t="s">
        <v>94</v>
      </c>
      <c r="H287">
        <v>99999</v>
      </c>
      <c r="I287" t="s">
        <v>160</v>
      </c>
      <c r="J287" t="s">
        <v>81</v>
      </c>
      <c r="K287" t="s">
        <v>130</v>
      </c>
      <c r="L287" s="7"/>
      <c r="N287" t="s">
        <v>91</v>
      </c>
      <c r="O287" t="s">
        <v>92</v>
      </c>
      <c r="P287" t="s">
        <v>93</v>
      </c>
      <c r="Q287" t="s">
        <v>94</v>
      </c>
      <c r="R287">
        <v>99999</v>
      </c>
      <c r="S287" t="s">
        <v>132</v>
      </c>
      <c r="U287" t="s">
        <v>32</v>
      </c>
      <c r="V287" t="s">
        <v>16</v>
      </c>
      <c r="W287" s="2">
        <v>18</v>
      </c>
      <c r="X287">
        <v>42</v>
      </c>
      <c r="Y287" s="2">
        <v>756</v>
      </c>
      <c r="Z287" s="2">
        <v>76.356000000000009</v>
      </c>
      <c r="AA287" s="1">
        <f>DAY(TableauSource[[#This Row],[Date Cdme]])</f>
        <v>1</v>
      </c>
    </row>
    <row r="288" spans="1:27" x14ac:dyDescent="0.25">
      <c r="A288" s="4">
        <v>1334</v>
      </c>
      <c r="B288" s="10">
        <v>44866</v>
      </c>
      <c r="C288" s="4">
        <v>1</v>
      </c>
      <c r="D288" t="s">
        <v>95</v>
      </c>
      <c r="E288" t="s">
        <v>92</v>
      </c>
      <c r="F288" t="s">
        <v>93</v>
      </c>
      <c r="G288" t="s">
        <v>94</v>
      </c>
      <c r="H288">
        <v>99999</v>
      </c>
      <c r="I288" t="s">
        <v>160</v>
      </c>
      <c r="J288" t="s">
        <v>81</v>
      </c>
      <c r="K288" t="s">
        <v>130</v>
      </c>
      <c r="L288" s="7"/>
      <c r="N288" t="s">
        <v>91</v>
      </c>
      <c r="O288" t="s">
        <v>92</v>
      </c>
      <c r="P288" t="s">
        <v>93</v>
      </c>
      <c r="Q288" t="s">
        <v>94</v>
      </c>
      <c r="R288">
        <v>99999</v>
      </c>
      <c r="S288" t="s">
        <v>132</v>
      </c>
      <c r="U288" t="s">
        <v>33</v>
      </c>
      <c r="V288" t="s">
        <v>16</v>
      </c>
      <c r="W288" s="2">
        <v>46</v>
      </c>
      <c r="X288">
        <v>16</v>
      </c>
      <c r="Y288" s="2">
        <v>736</v>
      </c>
      <c r="Z288" s="2">
        <v>70.656000000000006</v>
      </c>
      <c r="AA288" s="1">
        <f>DAY(TableauSource[[#This Row],[Date Cdme]])</f>
        <v>1</v>
      </c>
    </row>
    <row r="289" spans="1:27" x14ac:dyDescent="0.25">
      <c r="A289" s="4">
        <v>1335</v>
      </c>
      <c r="B289" s="10">
        <v>44866</v>
      </c>
      <c r="C289" s="4">
        <v>1</v>
      </c>
      <c r="D289" t="s">
        <v>95</v>
      </c>
      <c r="E289" t="s">
        <v>92</v>
      </c>
      <c r="F289" t="s">
        <v>93</v>
      </c>
      <c r="G289" t="s">
        <v>94</v>
      </c>
      <c r="H289">
        <v>99999</v>
      </c>
      <c r="I289" t="s">
        <v>160</v>
      </c>
      <c r="J289" t="s">
        <v>81</v>
      </c>
      <c r="K289" t="s">
        <v>130</v>
      </c>
      <c r="L289" s="7"/>
      <c r="N289" t="s">
        <v>91</v>
      </c>
      <c r="O289" t="s">
        <v>92</v>
      </c>
      <c r="P289" t="s">
        <v>93</v>
      </c>
      <c r="Q289" t="s">
        <v>94</v>
      </c>
      <c r="R289">
        <v>99999</v>
      </c>
      <c r="S289" t="s">
        <v>132</v>
      </c>
      <c r="U289" t="s">
        <v>75</v>
      </c>
      <c r="V289" t="s">
        <v>16</v>
      </c>
      <c r="W289" s="2">
        <v>2.99</v>
      </c>
      <c r="X289">
        <v>22</v>
      </c>
      <c r="Y289" s="2">
        <v>65.78</v>
      </c>
      <c r="Z289" s="2">
        <v>6.3806599999999998</v>
      </c>
      <c r="AA289" s="1">
        <f>DAY(TableauSource[[#This Row],[Date Cdme]])</f>
        <v>1</v>
      </c>
    </row>
    <row r="290" spans="1:27" x14ac:dyDescent="0.25">
      <c r="A290" s="4">
        <v>1198</v>
      </c>
      <c r="B290" s="10">
        <v>44772</v>
      </c>
      <c r="C290" s="4">
        <v>26</v>
      </c>
      <c r="D290" t="s">
        <v>114</v>
      </c>
      <c r="E290" t="s">
        <v>113</v>
      </c>
      <c r="F290" t="s">
        <v>88</v>
      </c>
      <c r="G290" t="s">
        <v>89</v>
      </c>
      <c r="H290">
        <v>99999</v>
      </c>
      <c r="I290" t="s">
        <v>157</v>
      </c>
      <c r="J290" t="s">
        <v>126</v>
      </c>
      <c r="K290" t="s">
        <v>131</v>
      </c>
      <c r="L290" s="7">
        <v>41848</v>
      </c>
      <c r="M290" t="s">
        <v>40</v>
      </c>
      <c r="N290" t="s">
        <v>112</v>
      </c>
      <c r="O290" t="s">
        <v>113</v>
      </c>
      <c r="P290" t="s">
        <v>88</v>
      </c>
      <c r="Q290" t="s">
        <v>89</v>
      </c>
      <c r="R290">
        <v>99999</v>
      </c>
      <c r="S290" t="s">
        <v>132</v>
      </c>
      <c r="T290" t="s">
        <v>148</v>
      </c>
      <c r="U290" t="s">
        <v>55</v>
      </c>
      <c r="V290" t="s">
        <v>56</v>
      </c>
      <c r="W290" s="2">
        <v>9.65</v>
      </c>
      <c r="X290">
        <v>25</v>
      </c>
      <c r="Y290" s="2">
        <v>241.25</v>
      </c>
      <c r="Z290" s="2">
        <v>23.401250000000001</v>
      </c>
      <c r="AA290" s="1">
        <f>DAY(TableauSource[[#This Row],[Date Cdme]])</f>
        <v>30</v>
      </c>
    </row>
    <row r="291" spans="1:27" x14ac:dyDescent="0.25">
      <c r="A291" s="4">
        <v>1199</v>
      </c>
      <c r="B291" s="10">
        <v>44773</v>
      </c>
      <c r="C291" s="4">
        <v>26</v>
      </c>
      <c r="D291" t="s">
        <v>114</v>
      </c>
      <c r="E291" t="s">
        <v>113</v>
      </c>
      <c r="F291" t="s">
        <v>88</v>
      </c>
      <c r="G291" t="s">
        <v>89</v>
      </c>
      <c r="H291">
        <v>99999</v>
      </c>
      <c r="I291" t="s">
        <v>157</v>
      </c>
      <c r="J291" t="s">
        <v>126</v>
      </c>
      <c r="K291" t="s">
        <v>131</v>
      </c>
      <c r="L291" s="7">
        <v>41848</v>
      </c>
      <c r="M291" t="s">
        <v>40</v>
      </c>
      <c r="N291" t="s">
        <v>112</v>
      </c>
      <c r="O291" t="s">
        <v>113</v>
      </c>
      <c r="P291" t="s">
        <v>88</v>
      </c>
      <c r="Q291" t="s">
        <v>89</v>
      </c>
      <c r="R291">
        <v>99999</v>
      </c>
      <c r="S291" t="s">
        <v>132</v>
      </c>
      <c r="T291" t="s">
        <v>148</v>
      </c>
      <c r="U291" t="s">
        <v>96</v>
      </c>
      <c r="V291" t="s">
        <v>97</v>
      </c>
      <c r="W291" s="2">
        <v>18.399999999999999</v>
      </c>
      <c r="X291">
        <v>12</v>
      </c>
      <c r="Y291" s="2">
        <v>220.79999999999998</v>
      </c>
      <c r="Z291" s="2">
        <v>22.08</v>
      </c>
      <c r="AA291" s="1">
        <f>DAY(TableauSource[[#This Row],[Date Cdme]])</f>
        <v>31</v>
      </c>
    </row>
    <row r="292" spans="1:27" x14ac:dyDescent="0.25">
      <c r="A292" s="4">
        <v>1338</v>
      </c>
      <c r="B292" s="10">
        <v>44874</v>
      </c>
      <c r="C292" s="4">
        <v>9</v>
      </c>
      <c r="D292" t="s">
        <v>102</v>
      </c>
      <c r="E292" t="s">
        <v>99</v>
      </c>
      <c r="F292" t="s">
        <v>100</v>
      </c>
      <c r="G292" t="s">
        <v>101</v>
      </c>
      <c r="H292">
        <v>99999</v>
      </c>
      <c r="I292" t="s">
        <v>163</v>
      </c>
      <c r="J292" t="s">
        <v>103</v>
      </c>
      <c r="K292" t="s">
        <v>128</v>
      </c>
      <c r="L292" s="7">
        <v>41954</v>
      </c>
      <c r="M292" t="s">
        <v>25</v>
      </c>
      <c r="N292" t="s">
        <v>98</v>
      </c>
      <c r="O292" t="s">
        <v>99</v>
      </c>
      <c r="P292" t="s">
        <v>100</v>
      </c>
      <c r="Q292" t="s">
        <v>101</v>
      </c>
      <c r="R292">
        <v>99999</v>
      </c>
      <c r="S292" t="s">
        <v>132</v>
      </c>
      <c r="T292" t="s">
        <v>147</v>
      </c>
      <c r="U292" t="s">
        <v>104</v>
      </c>
      <c r="V292" t="s">
        <v>105</v>
      </c>
      <c r="W292" s="2">
        <v>19.5</v>
      </c>
      <c r="X292">
        <v>87</v>
      </c>
      <c r="Y292" s="2">
        <v>1696.5</v>
      </c>
      <c r="Z292" s="2">
        <v>174.73950000000002</v>
      </c>
      <c r="AA292" s="1">
        <f>DAY(TableauSource[[#This Row],[Date Cdme]])</f>
        <v>9</v>
      </c>
    </row>
    <row r="293" spans="1:27" x14ac:dyDescent="0.25">
      <c r="A293" s="4">
        <v>1339</v>
      </c>
      <c r="B293" s="10">
        <v>44882</v>
      </c>
      <c r="C293" s="4">
        <v>9</v>
      </c>
      <c r="D293" t="s">
        <v>102</v>
      </c>
      <c r="E293" t="s">
        <v>99</v>
      </c>
      <c r="F293" t="s">
        <v>100</v>
      </c>
      <c r="G293" t="s">
        <v>101</v>
      </c>
      <c r="H293">
        <v>99999</v>
      </c>
      <c r="I293" t="s">
        <v>163</v>
      </c>
      <c r="J293" t="s">
        <v>103</v>
      </c>
      <c r="K293" t="s">
        <v>128</v>
      </c>
      <c r="L293" s="7">
        <v>41954</v>
      </c>
      <c r="M293" t="s">
        <v>25</v>
      </c>
      <c r="N293" t="s">
        <v>98</v>
      </c>
      <c r="O293" t="s">
        <v>99</v>
      </c>
      <c r="P293" t="s">
        <v>100</v>
      </c>
      <c r="Q293" t="s">
        <v>101</v>
      </c>
      <c r="R293">
        <v>99999</v>
      </c>
      <c r="S293" t="s">
        <v>132</v>
      </c>
      <c r="T293" t="s">
        <v>147</v>
      </c>
      <c r="U293" t="s">
        <v>106</v>
      </c>
      <c r="V293" t="s">
        <v>107</v>
      </c>
      <c r="W293" s="2">
        <v>34.799999999999997</v>
      </c>
      <c r="X293">
        <v>58</v>
      </c>
      <c r="Y293" s="2">
        <v>2018.3999999999999</v>
      </c>
      <c r="Z293" s="2">
        <v>205.8768</v>
      </c>
      <c r="AA293" s="1">
        <f>DAY(TableauSource[[#This Row],[Date Cdme]])</f>
        <v>17</v>
      </c>
    </row>
    <row r="294" spans="1:27" x14ac:dyDescent="0.25">
      <c r="A294" s="4">
        <v>1340</v>
      </c>
      <c r="B294" s="10">
        <v>44871</v>
      </c>
      <c r="C294" s="4">
        <v>6</v>
      </c>
      <c r="D294" t="s">
        <v>61</v>
      </c>
      <c r="E294" t="s">
        <v>58</v>
      </c>
      <c r="F294" t="s">
        <v>59</v>
      </c>
      <c r="G294" t="s">
        <v>60</v>
      </c>
      <c r="H294">
        <v>99999</v>
      </c>
      <c r="I294" t="s">
        <v>165</v>
      </c>
      <c r="J294" t="s">
        <v>39</v>
      </c>
      <c r="K294" t="s">
        <v>130</v>
      </c>
      <c r="L294" s="7">
        <v>41951</v>
      </c>
      <c r="M294" t="s">
        <v>14</v>
      </c>
      <c r="N294" t="s">
        <v>57</v>
      </c>
      <c r="O294" t="s">
        <v>58</v>
      </c>
      <c r="P294" t="s">
        <v>59</v>
      </c>
      <c r="Q294" t="s">
        <v>60</v>
      </c>
      <c r="R294">
        <v>99999</v>
      </c>
      <c r="S294" t="s">
        <v>132</v>
      </c>
      <c r="T294" t="s">
        <v>148</v>
      </c>
      <c r="U294" t="s">
        <v>15</v>
      </c>
      <c r="V294" t="s">
        <v>16</v>
      </c>
      <c r="W294" s="2">
        <v>14</v>
      </c>
      <c r="X294">
        <v>85</v>
      </c>
      <c r="Y294" s="2">
        <v>1190</v>
      </c>
      <c r="Z294" s="2">
        <v>120.19</v>
      </c>
      <c r="AA294" s="1">
        <f>DAY(TableauSource[[#This Row],[Date Cdme]])</f>
        <v>6</v>
      </c>
    </row>
    <row r="295" spans="1:27" x14ac:dyDescent="0.25">
      <c r="A295" s="4">
        <v>1341</v>
      </c>
      <c r="B295" s="10">
        <v>44873</v>
      </c>
      <c r="C295" s="4">
        <v>8</v>
      </c>
      <c r="D295" t="s">
        <v>38</v>
      </c>
      <c r="E295" t="s">
        <v>35</v>
      </c>
      <c r="F295" t="s">
        <v>36</v>
      </c>
      <c r="G295" t="s">
        <v>37</v>
      </c>
      <c r="H295">
        <v>99999</v>
      </c>
      <c r="I295" t="s">
        <v>159</v>
      </c>
      <c r="J295" t="s">
        <v>81</v>
      </c>
      <c r="K295" t="s">
        <v>130</v>
      </c>
      <c r="L295" s="7">
        <v>41953</v>
      </c>
      <c r="M295" t="s">
        <v>14</v>
      </c>
      <c r="N295" t="s">
        <v>34</v>
      </c>
      <c r="O295" t="s">
        <v>35</v>
      </c>
      <c r="P295" t="s">
        <v>36</v>
      </c>
      <c r="Q295" t="s">
        <v>37</v>
      </c>
      <c r="R295">
        <v>99999</v>
      </c>
      <c r="S295" t="s">
        <v>132</v>
      </c>
      <c r="T295" t="s">
        <v>147</v>
      </c>
      <c r="U295" t="s">
        <v>63</v>
      </c>
      <c r="V295" t="s">
        <v>64</v>
      </c>
      <c r="W295" s="2">
        <v>40</v>
      </c>
      <c r="X295">
        <v>28</v>
      </c>
      <c r="Y295" s="2">
        <v>1120</v>
      </c>
      <c r="Z295" s="2">
        <v>110.88</v>
      </c>
      <c r="AA295" s="1">
        <f>DAY(TableauSource[[#This Row],[Date Cdme]])</f>
        <v>8</v>
      </c>
    </row>
    <row r="296" spans="1:27" x14ac:dyDescent="0.25">
      <c r="A296" s="4">
        <v>1342</v>
      </c>
      <c r="B296" s="10">
        <v>44891</v>
      </c>
      <c r="C296" s="4">
        <v>8</v>
      </c>
      <c r="D296" t="s">
        <v>38</v>
      </c>
      <c r="E296" t="s">
        <v>35</v>
      </c>
      <c r="F296" t="s">
        <v>36</v>
      </c>
      <c r="G296" t="s">
        <v>37</v>
      </c>
      <c r="H296">
        <v>99999</v>
      </c>
      <c r="I296" t="s">
        <v>159</v>
      </c>
      <c r="J296" t="s">
        <v>81</v>
      </c>
      <c r="K296" t="s">
        <v>130</v>
      </c>
      <c r="L296" s="7">
        <v>41953</v>
      </c>
      <c r="M296" t="s">
        <v>14</v>
      </c>
      <c r="N296" t="s">
        <v>34</v>
      </c>
      <c r="O296" t="s">
        <v>35</v>
      </c>
      <c r="P296" t="s">
        <v>36</v>
      </c>
      <c r="Q296" t="s">
        <v>37</v>
      </c>
      <c r="R296">
        <v>99999</v>
      </c>
      <c r="S296" t="s">
        <v>132</v>
      </c>
      <c r="T296" t="s">
        <v>147</v>
      </c>
      <c r="U296" t="s">
        <v>41</v>
      </c>
      <c r="V296" t="s">
        <v>42</v>
      </c>
      <c r="W296" s="2">
        <v>9.1999999999999993</v>
      </c>
      <c r="X296">
        <v>19</v>
      </c>
      <c r="Y296" s="2">
        <v>174.79999999999998</v>
      </c>
      <c r="Z296" s="2">
        <v>17.130400000000002</v>
      </c>
      <c r="AA296" s="1">
        <f>DAY(TableauSource[[#This Row],[Date Cdme]])</f>
        <v>26</v>
      </c>
    </row>
    <row r="297" spans="1:27" x14ac:dyDescent="0.25">
      <c r="A297" s="4">
        <v>1361</v>
      </c>
      <c r="B297" s="10">
        <v>44875</v>
      </c>
      <c r="C297" s="4">
        <v>10</v>
      </c>
      <c r="D297" t="s">
        <v>74</v>
      </c>
      <c r="E297" t="s">
        <v>71</v>
      </c>
      <c r="F297" t="s">
        <v>72</v>
      </c>
      <c r="G297" t="s">
        <v>73</v>
      </c>
      <c r="H297">
        <v>99999</v>
      </c>
      <c r="I297" t="s">
        <v>154</v>
      </c>
      <c r="J297" t="s">
        <v>62</v>
      </c>
      <c r="K297" t="s">
        <v>129</v>
      </c>
      <c r="L297" s="7">
        <v>41955</v>
      </c>
      <c r="M297" t="s">
        <v>14</v>
      </c>
      <c r="N297" t="s">
        <v>70</v>
      </c>
      <c r="O297" t="s">
        <v>71</v>
      </c>
      <c r="P297" t="s">
        <v>72</v>
      </c>
      <c r="Q297" t="s">
        <v>73</v>
      </c>
      <c r="R297">
        <v>99999</v>
      </c>
      <c r="S297" t="s">
        <v>132</v>
      </c>
      <c r="T297" t="s">
        <v>148</v>
      </c>
      <c r="U297" t="s">
        <v>122</v>
      </c>
      <c r="V297" t="s">
        <v>18</v>
      </c>
      <c r="W297" s="2">
        <v>10</v>
      </c>
      <c r="X297">
        <v>20</v>
      </c>
      <c r="Y297" s="2">
        <v>200</v>
      </c>
      <c r="Z297" s="2">
        <v>20</v>
      </c>
      <c r="AA297" s="1">
        <f>DAY(TableauSource[[#This Row],[Date Cdme]])</f>
        <v>10</v>
      </c>
    </row>
    <row r="298" spans="1:27" x14ac:dyDescent="0.25">
      <c r="A298" s="4">
        <v>1242</v>
      </c>
      <c r="B298" s="10">
        <v>44799</v>
      </c>
      <c r="C298" s="4">
        <v>26</v>
      </c>
      <c r="D298" t="s">
        <v>114</v>
      </c>
      <c r="E298" t="s">
        <v>113</v>
      </c>
      <c r="F298" t="s">
        <v>88</v>
      </c>
      <c r="G298" t="s">
        <v>89</v>
      </c>
      <c r="H298">
        <v>99999</v>
      </c>
      <c r="I298" t="s">
        <v>157</v>
      </c>
      <c r="J298" t="s">
        <v>126</v>
      </c>
      <c r="K298" t="s">
        <v>131</v>
      </c>
      <c r="L298" s="7">
        <v>41879</v>
      </c>
      <c r="M298" t="s">
        <v>40</v>
      </c>
      <c r="N298" t="s">
        <v>112</v>
      </c>
      <c r="O298" t="s">
        <v>113</v>
      </c>
      <c r="P298" t="s">
        <v>88</v>
      </c>
      <c r="Q298" t="s">
        <v>89</v>
      </c>
      <c r="R298">
        <v>99999</v>
      </c>
      <c r="S298" t="s">
        <v>132</v>
      </c>
      <c r="T298" t="s">
        <v>148</v>
      </c>
      <c r="U298" t="s">
        <v>115</v>
      </c>
      <c r="V298" t="s">
        <v>116</v>
      </c>
      <c r="W298" s="2">
        <v>21.35</v>
      </c>
      <c r="X298">
        <v>60</v>
      </c>
      <c r="Y298" s="2">
        <v>1281</v>
      </c>
      <c r="Z298" s="2">
        <v>129.381</v>
      </c>
      <c r="AA298" s="1">
        <f>DAY(TableauSource[[#This Row],[Date Cdme]])</f>
        <v>26</v>
      </c>
    </row>
    <row r="299" spans="1:27" x14ac:dyDescent="0.25">
      <c r="A299" s="4">
        <v>1243</v>
      </c>
      <c r="B299" s="10">
        <v>44799</v>
      </c>
      <c r="C299" s="4">
        <v>26</v>
      </c>
      <c r="D299" t="s">
        <v>114</v>
      </c>
      <c r="E299" t="s">
        <v>113</v>
      </c>
      <c r="F299" t="s">
        <v>88</v>
      </c>
      <c r="G299" t="s">
        <v>89</v>
      </c>
      <c r="H299">
        <v>99999</v>
      </c>
      <c r="I299" t="s">
        <v>157</v>
      </c>
      <c r="J299" t="s">
        <v>126</v>
      </c>
      <c r="K299" t="s">
        <v>131</v>
      </c>
      <c r="L299" s="7">
        <v>41879</v>
      </c>
      <c r="M299" t="s">
        <v>40</v>
      </c>
      <c r="N299" t="s">
        <v>112</v>
      </c>
      <c r="O299" t="s">
        <v>113</v>
      </c>
      <c r="P299" t="s">
        <v>88</v>
      </c>
      <c r="Q299" t="s">
        <v>89</v>
      </c>
      <c r="R299">
        <v>99999</v>
      </c>
      <c r="S299" t="s">
        <v>132</v>
      </c>
      <c r="T299" t="s">
        <v>148</v>
      </c>
      <c r="U299" t="s">
        <v>55</v>
      </c>
      <c r="V299" t="s">
        <v>56</v>
      </c>
      <c r="W299" s="2">
        <v>9.65</v>
      </c>
      <c r="X299">
        <v>19</v>
      </c>
      <c r="Y299" s="2">
        <v>183.35</v>
      </c>
      <c r="Z299" s="2">
        <v>17.41825</v>
      </c>
      <c r="AA299" s="1">
        <f>DAY(TableauSource[[#This Row],[Date Cdme]])</f>
        <v>26</v>
      </c>
    </row>
    <row r="300" spans="1:27" x14ac:dyDescent="0.25">
      <c r="A300" s="4">
        <v>1244</v>
      </c>
      <c r="B300" s="10">
        <v>44799</v>
      </c>
      <c r="C300" s="4">
        <v>26</v>
      </c>
      <c r="D300" t="s">
        <v>114</v>
      </c>
      <c r="E300" t="s">
        <v>113</v>
      </c>
      <c r="F300" t="s">
        <v>88</v>
      </c>
      <c r="G300" t="s">
        <v>89</v>
      </c>
      <c r="H300">
        <v>99999</v>
      </c>
      <c r="I300" t="s">
        <v>157</v>
      </c>
      <c r="J300" t="s">
        <v>126</v>
      </c>
      <c r="K300" t="s">
        <v>131</v>
      </c>
      <c r="L300" s="7">
        <v>41879</v>
      </c>
      <c r="M300" t="s">
        <v>40</v>
      </c>
      <c r="N300" t="s">
        <v>112</v>
      </c>
      <c r="O300" t="s">
        <v>113</v>
      </c>
      <c r="P300" t="s">
        <v>88</v>
      </c>
      <c r="Q300" t="s">
        <v>89</v>
      </c>
      <c r="R300">
        <v>99999</v>
      </c>
      <c r="S300" t="s">
        <v>132</v>
      </c>
      <c r="T300" t="s">
        <v>148</v>
      </c>
      <c r="U300" t="s">
        <v>96</v>
      </c>
      <c r="V300" t="s">
        <v>97</v>
      </c>
      <c r="W300" s="2">
        <v>18.399999999999999</v>
      </c>
      <c r="X300">
        <v>66</v>
      </c>
      <c r="Y300" s="2">
        <v>1214.3999999999999</v>
      </c>
      <c r="Z300" s="2">
        <v>125.08320000000001</v>
      </c>
      <c r="AA300" s="1">
        <f>DAY(TableauSource[[#This Row],[Date Cdme]])</f>
        <v>26</v>
      </c>
    </row>
    <row r="301" spans="1:27" x14ac:dyDescent="0.25">
      <c r="A301" s="4">
        <v>1347</v>
      </c>
      <c r="B301" s="10">
        <v>44894</v>
      </c>
      <c r="C301" s="4">
        <v>29</v>
      </c>
      <c r="D301" t="s">
        <v>47</v>
      </c>
      <c r="E301" t="s">
        <v>44</v>
      </c>
      <c r="F301" t="s">
        <v>45</v>
      </c>
      <c r="G301" t="s">
        <v>46</v>
      </c>
      <c r="H301">
        <v>99999</v>
      </c>
      <c r="I301" t="s">
        <v>156</v>
      </c>
      <c r="J301" t="s">
        <v>24</v>
      </c>
      <c r="K301" t="s">
        <v>128</v>
      </c>
      <c r="L301" s="7">
        <v>41974</v>
      </c>
      <c r="M301" t="s">
        <v>14</v>
      </c>
      <c r="N301" t="s">
        <v>43</v>
      </c>
      <c r="O301" t="s">
        <v>44</v>
      </c>
      <c r="P301" t="s">
        <v>45</v>
      </c>
      <c r="Q301" t="s">
        <v>46</v>
      </c>
      <c r="R301">
        <v>99999</v>
      </c>
      <c r="S301" t="s">
        <v>132</v>
      </c>
      <c r="T301" t="s">
        <v>147</v>
      </c>
      <c r="U301" t="s">
        <v>15</v>
      </c>
      <c r="V301" t="s">
        <v>16</v>
      </c>
      <c r="W301" s="2">
        <v>14</v>
      </c>
      <c r="X301">
        <v>38</v>
      </c>
      <c r="Y301" s="2">
        <v>532</v>
      </c>
      <c r="Z301" s="2">
        <v>55.328000000000003</v>
      </c>
      <c r="AA301" s="1">
        <f>DAY(TableauSource[[#This Row],[Date Cdme]])</f>
        <v>29</v>
      </c>
    </row>
    <row r="302" spans="1:27" x14ac:dyDescent="0.25">
      <c r="A302" s="4">
        <v>1348</v>
      </c>
      <c r="B302" s="10">
        <v>44871</v>
      </c>
      <c r="C302" s="4">
        <v>6</v>
      </c>
      <c r="D302" t="s">
        <v>61</v>
      </c>
      <c r="E302" t="s">
        <v>58</v>
      </c>
      <c r="F302" t="s">
        <v>59</v>
      </c>
      <c r="G302" t="s">
        <v>60</v>
      </c>
      <c r="H302">
        <v>99999</v>
      </c>
      <c r="I302" t="s">
        <v>165</v>
      </c>
      <c r="J302" t="s">
        <v>39</v>
      </c>
      <c r="K302" t="s">
        <v>130</v>
      </c>
      <c r="L302" s="7">
        <v>41951</v>
      </c>
      <c r="M302" t="s">
        <v>40</v>
      </c>
      <c r="N302" t="s">
        <v>57</v>
      </c>
      <c r="O302" t="s">
        <v>58</v>
      </c>
      <c r="P302" t="s">
        <v>59</v>
      </c>
      <c r="Q302" t="s">
        <v>60</v>
      </c>
      <c r="R302">
        <v>99999</v>
      </c>
      <c r="S302" t="s">
        <v>132</v>
      </c>
      <c r="T302" t="s">
        <v>147</v>
      </c>
      <c r="U302" t="s">
        <v>48</v>
      </c>
      <c r="V302" t="s">
        <v>49</v>
      </c>
      <c r="W302" s="2">
        <v>12.75</v>
      </c>
      <c r="X302">
        <v>15</v>
      </c>
      <c r="Y302" s="2">
        <v>191.25</v>
      </c>
      <c r="Z302" s="2">
        <v>18.55125</v>
      </c>
      <c r="AA302" s="1">
        <f>DAY(TableauSource[[#This Row],[Date Cdme]])</f>
        <v>6</v>
      </c>
    </row>
    <row r="303" spans="1:27" x14ac:dyDescent="0.25">
      <c r="A303" s="4">
        <v>1363</v>
      </c>
      <c r="B303" s="10">
        <v>44875</v>
      </c>
      <c r="C303" s="4">
        <v>10</v>
      </c>
      <c r="D303" t="s">
        <v>74</v>
      </c>
      <c r="E303" t="s">
        <v>71</v>
      </c>
      <c r="F303" t="s">
        <v>72</v>
      </c>
      <c r="G303" t="s">
        <v>73</v>
      </c>
      <c r="H303">
        <v>99999</v>
      </c>
      <c r="I303" t="s">
        <v>154</v>
      </c>
      <c r="J303" t="s">
        <v>62</v>
      </c>
      <c r="K303" t="s">
        <v>129</v>
      </c>
      <c r="L303" s="7"/>
      <c r="M303" t="s">
        <v>25</v>
      </c>
      <c r="N303" t="s">
        <v>70</v>
      </c>
      <c r="O303" t="s">
        <v>71</v>
      </c>
      <c r="P303" t="s">
        <v>72</v>
      </c>
      <c r="Q303" t="s">
        <v>73</v>
      </c>
      <c r="R303">
        <v>99999</v>
      </c>
      <c r="S303" t="s">
        <v>132</v>
      </c>
      <c r="U303" t="s">
        <v>17</v>
      </c>
      <c r="V303" t="s">
        <v>18</v>
      </c>
      <c r="W303" s="2">
        <v>3.5</v>
      </c>
      <c r="X303">
        <v>11</v>
      </c>
      <c r="Y303" s="2">
        <v>38.5</v>
      </c>
      <c r="Z303" s="2">
        <v>3.7345000000000002</v>
      </c>
      <c r="AA303" s="1">
        <f>DAY(TableauSource[[#This Row],[Date Cdme]])</f>
        <v>10</v>
      </c>
    </row>
    <row r="304" spans="1:27" x14ac:dyDescent="0.25">
      <c r="A304" s="4">
        <v>1382</v>
      </c>
      <c r="B304" s="10">
        <v>44905</v>
      </c>
      <c r="C304" s="4">
        <v>10</v>
      </c>
      <c r="D304" t="s">
        <v>74</v>
      </c>
      <c r="E304" t="s">
        <v>71</v>
      </c>
      <c r="F304" t="s">
        <v>72</v>
      </c>
      <c r="G304" t="s">
        <v>73</v>
      </c>
      <c r="H304">
        <v>99999</v>
      </c>
      <c r="I304" t="s">
        <v>154</v>
      </c>
      <c r="J304" t="s">
        <v>62</v>
      </c>
      <c r="K304" t="s">
        <v>129</v>
      </c>
      <c r="L304" s="7">
        <v>41985</v>
      </c>
      <c r="M304" t="s">
        <v>14</v>
      </c>
      <c r="N304" t="s">
        <v>70</v>
      </c>
      <c r="O304" t="s">
        <v>71</v>
      </c>
      <c r="P304" t="s">
        <v>72</v>
      </c>
      <c r="Q304" t="s">
        <v>73</v>
      </c>
      <c r="R304">
        <v>99999</v>
      </c>
      <c r="S304" t="s">
        <v>132</v>
      </c>
      <c r="T304" t="s">
        <v>148</v>
      </c>
      <c r="U304" t="s">
        <v>75</v>
      </c>
      <c r="V304" t="s">
        <v>16</v>
      </c>
      <c r="W304" s="2">
        <v>2.99</v>
      </c>
      <c r="X304">
        <v>41</v>
      </c>
      <c r="Y304" s="2">
        <v>122.59</v>
      </c>
      <c r="Z304" s="2">
        <v>12.871950000000002</v>
      </c>
      <c r="AA304" s="1">
        <f>DAY(TableauSource[[#This Row],[Date Cdme]])</f>
        <v>10</v>
      </c>
    </row>
    <row r="305" spans="1:27" x14ac:dyDescent="0.25">
      <c r="A305" s="4">
        <v>1353</v>
      </c>
      <c r="B305" s="10">
        <v>44873</v>
      </c>
      <c r="C305" s="4">
        <v>8</v>
      </c>
      <c r="D305" t="s">
        <v>38</v>
      </c>
      <c r="E305" t="s">
        <v>35</v>
      </c>
      <c r="F305" t="s">
        <v>36</v>
      </c>
      <c r="G305" t="s">
        <v>37</v>
      </c>
      <c r="H305">
        <v>99999</v>
      </c>
      <c r="I305" t="s">
        <v>159</v>
      </c>
      <c r="J305" t="s">
        <v>81</v>
      </c>
      <c r="K305" t="s">
        <v>130</v>
      </c>
      <c r="L305" s="7">
        <v>41953</v>
      </c>
      <c r="M305" t="s">
        <v>40</v>
      </c>
      <c r="N305" t="s">
        <v>34</v>
      </c>
      <c r="O305" t="s">
        <v>35</v>
      </c>
      <c r="P305" t="s">
        <v>36</v>
      </c>
      <c r="Q305" t="s">
        <v>37</v>
      </c>
      <c r="R305">
        <v>99999</v>
      </c>
      <c r="S305" t="s">
        <v>132</v>
      </c>
      <c r="T305" t="s">
        <v>148</v>
      </c>
      <c r="U305" t="s">
        <v>106</v>
      </c>
      <c r="V305" t="s">
        <v>107</v>
      </c>
      <c r="W305" s="2">
        <v>34.799999999999997</v>
      </c>
      <c r="X305">
        <v>24</v>
      </c>
      <c r="Y305" s="2">
        <v>835.19999999999993</v>
      </c>
      <c r="Z305" s="2">
        <v>80.179199999999994</v>
      </c>
      <c r="AA305" s="1">
        <f>DAY(TableauSource[[#This Row],[Date Cdme]])</f>
        <v>8</v>
      </c>
    </row>
    <row r="306" spans="1:27" x14ac:dyDescent="0.25">
      <c r="A306" s="4">
        <v>1356</v>
      </c>
      <c r="B306" s="10">
        <v>44868</v>
      </c>
      <c r="C306" s="4">
        <v>3</v>
      </c>
      <c r="D306" t="s">
        <v>54</v>
      </c>
      <c r="E306" t="s">
        <v>51</v>
      </c>
      <c r="F306" t="s">
        <v>52</v>
      </c>
      <c r="G306" t="s">
        <v>53</v>
      </c>
      <c r="H306">
        <v>99999</v>
      </c>
      <c r="I306" t="s">
        <v>161</v>
      </c>
      <c r="J306" t="s">
        <v>31</v>
      </c>
      <c r="K306" t="s">
        <v>128</v>
      </c>
      <c r="L306" s="7">
        <v>41948</v>
      </c>
      <c r="M306" t="s">
        <v>14</v>
      </c>
      <c r="N306" t="s">
        <v>50</v>
      </c>
      <c r="O306" t="s">
        <v>51</v>
      </c>
      <c r="P306" t="s">
        <v>52</v>
      </c>
      <c r="Q306" t="s">
        <v>53</v>
      </c>
      <c r="R306">
        <v>99999</v>
      </c>
      <c r="S306" t="s">
        <v>132</v>
      </c>
      <c r="T306" t="s">
        <v>149</v>
      </c>
      <c r="U306" t="s">
        <v>121</v>
      </c>
      <c r="V306" t="s">
        <v>85</v>
      </c>
      <c r="W306" s="2">
        <v>10</v>
      </c>
      <c r="X306">
        <v>36</v>
      </c>
      <c r="Y306" s="2">
        <v>360</v>
      </c>
      <c r="Z306" s="2">
        <v>37.08</v>
      </c>
      <c r="AA306" s="1">
        <f>DAY(TableauSource[[#This Row],[Date Cdme]])</f>
        <v>3</v>
      </c>
    </row>
    <row r="307" spans="1:27" x14ac:dyDescent="0.25">
      <c r="A307" s="4">
        <v>1357</v>
      </c>
      <c r="B307" s="10">
        <v>44868</v>
      </c>
      <c r="C307" s="4">
        <v>3</v>
      </c>
      <c r="D307" t="s">
        <v>54</v>
      </c>
      <c r="E307" t="s">
        <v>51</v>
      </c>
      <c r="F307" t="s">
        <v>52</v>
      </c>
      <c r="G307" t="s">
        <v>53</v>
      </c>
      <c r="H307">
        <v>99999</v>
      </c>
      <c r="I307" t="s">
        <v>161</v>
      </c>
      <c r="J307" t="s">
        <v>31</v>
      </c>
      <c r="K307" t="s">
        <v>128</v>
      </c>
      <c r="L307" s="7">
        <v>41948</v>
      </c>
      <c r="M307" t="s">
        <v>14</v>
      </c>
      <c r="N307" t="s">
        <v>50</v>
      </c>
      <c r="O307" t="s">
        <v>51</v>
      </c>
      <c r="P307" t="s">
        <v>52</v>
      </c>
      <c r="Q307" t="s">
        <v>53</v>
      </c>
      <c r="R307">
        <v>99999</v>
      </c>
      <c r="S307" t="s">
        <v>132</v>
      </c>
      <c r="T307" t="s">
        <v>149</v>
      </c>
      <c r="U307" t="s">
        <v>63</v>
      </c>
      <c r="V307" t="s">
        <v>64</v>
      </c>
      <c r="W307" s="2">
        <v>40</v>
      </c>
      <c r="X307">
        <v>24</v>
      </c>
      <c r="Y307" s="2">
        <v>960</v>
      </c>
      <c r="Z307" s="2">
        <v>96</v>
      </c>
      <c r="AA307" s="1">
        <f>DAY(TableauSource[[#This Row],[Date Cdme]])</f>
        <v>3</v>
      </c>
    </row>
    <row r="308" spans="1:27" x14ac:dyDescent="0.25">
      <c r="A308" s="4">
        <v>1384</v>
      </c>
      <c r="B308" s="10">
        <v>44905</v>
      </c>
      <c r="C308" s="4">
        <v>10</v>
      </c>
      <c r="D308" t="s">
        <v>74</v>
      </c>
      <c r="E308" t="s">
        <v>71</v>
      </c>
      <c r="F308" t="s">
        <v>72</v>
      </c>
      <c r="G308" t="s">
        <v>73</v>
      </c>
      <c r="H308">
        <v>99999</v>
      </c>
      <c r="I308" t="s">
        <v>154</v>
      </c>
      <c r="J308" t="s">
        <v>62</v>
      </c>
      <c r="K308" t="s">
        <v>129</v>
      </c>
      <c r="L308" s="7">
        <v>41985</v>
      </c>
      <c r="M308" t="s">
        <v>25</v>
      </c>
      <c r="N308" t="s">
        <v>70</v>
      </c>
      <c r="O308" t="s">
        <v>71</v>
      </c>
      <c r="P308" t="s">
        <v>72</v>
      </c>
      <c r="Q308" t="s">
        <v>73</v>
      </c>
      <c r="R308">
        <v>99999</v>
      </c>
      <c r="S308" t="s">
        <v>132</v>
      </c>
      <c r="U308" t="s">
        <v>82</v>
      </c>
      <c r="V308" t="s">
        <v>83</v>
      </c>
      <c r="W308" s="2">
        <v>25</v>
      </c>
      <c r="X308">
        <v>94</v>
      </c>
      <c r="Y308" s="2">
        <v>2350</v>
      </c>
      <c r="Z308" s="2">
        <v>235</v>
      </c>
      <c r="AA308" s="1">
        <f>DAY(TableauSource[[#This Row],[Date Cdme]])</f>
        <v>10</v>
      </c>
    </row>
    <row r="309" spans="1:27" x14ac:dyDescent="0.25">
      <c r="A309" s="4">
        <v>1385</v>
      </c>
      <c r="B309" s="10">
        <v>44905</v>
      </c>
      <c r="C309" s="4">
        <v>10</v>
      </c>
      <c r="D309" t="s">
        <v>74</v>
      </c>
      <c r="E309" t="s">
        <v>71</v>
      </c>
      <c r="F309" t="s">
        <v>72</v>
      </c>
      <c r="G309" t="s">
        <v>73</v>
      </c>
      <c r="H309">
        <v>99999</v>
      </c>
      <c r="I309" t="s">
        <v>154</v>
      </c>
      <c r="J309" t="s">
        <v>62</v>
      </c>
      <c r="K309" t="s">
        <v>129</v>
      </c>
      <c r="L309" s="7">
        <v>41985</v>
      </c>
      <c r="M309" t="s">
        <v>25</v>
      </c>
      <c r="N309" t="s">
        <v>70</v>
      </c>
      <c r="O309" t="s">
        <v>71</v>
      </c>
      <c r="P309" t="s">
        <v>72</v>
      </c>
      <c r="Q309" t="s">
        <v>73</v>
      </c>
      <c r="R309">
        <v>99999</v>
      </c>
      <c r="S309" t="s">
        <v>132</v>
      </c>
      <c r="U309" t="s">
        <v>84</v>
      </c>
      <c r="V309" t="s">
        <v>85</v>
      </c>
      <c r="W309" s="2">
        <v>22</v>
      </c>
      <c r="X309">
        <v>20</v>
      </c>
      <c r="Y309" s="2">
        <v>440</v>
      </c>
      <c r="Z309" s="2">
        <v>46.2</v>
      </c>
      <c r="AA309" s="1">
        <f>DAY(TableauSource[[#This Row],[Date Cdme]])</f>
        <v>10</v>
      </c>
    </row>
    <row r="310" spans="1:27" x14ac:dyDescent="0.25">
      <c r="A310" s="4">
        <v>1264</v>
      </c>
      <c r="B310" s="10">
        <v>44830</v>
      </c>
      <c r="C310" s="4">
        <v>26</v>
      </c>
      <c r="D310" t="s">
        <v>114</v>
      </c>
      <c r="E310" t="s">
        <v>113</v>
      </c>
      <c r="F310" t="s">
        <v>88</v>
      </c>
      <c r="G310" t="s">
        <v>89</v>
      </c>
      <c r="H310">
        <v>99999</v>
      </c>
      <c r="I310" t="s">
        <v>157</v>
      </c>
      <c r="J310" t="s">
        <v>126</v>
      </c>
      <c r="K310" t="s">
        <v>131</v>
      </c>
      <c r="L310" s="7">
        <v>41910</v>
      </c>
      <c r="M310" t="s">
        <v>40</v>
      </c>
      <c r="N310" t="s">
        <v>112</v>
      </c>
      <c r="O310" t="s">
        <v>113</v>
      </c>
      <c r="P310" t="s">
        <v>88</v>
      </c>
      <c r="Q310" t="s">
        <v>89</v>
      </c>
      <c r="R310">
        <v>99999</v>
      </c>
      <c r="S310" t="s">
        <v>132</v>
      </c>
      <c r="T310" t="s">
        <v>148</v>
      </c>
      <c r="U310" t="s">
        <v>115</v>
      </c>
      <c r="V310" t="s">
        <v>116</v>
      </c>
      <c r="W310" s="2">
        <v>21.35</v>
      </c>
      <c r="X310">
        <v>54</v>
      </c>
      <c r="Y310" s="2">
        <v>1152.9000000000001</v>
      </c>
      <c r="Z310" s="2">
        <v>121.05450000000003</v>
      </c>
      <c r="AA310" s="1">
        <f>DAY(TableauSource[[#This Row],[Date Cdme]])</f>
        <v>26</v>
      </c>
    </row>
    <row r="311" spans="1:27" x14ac:dyDescent="0.25">
      <c r="A311" s="4">
        <v>1365</v>
      </c>
      <c r="B311" s="10">
        <v>44866</v>
      </c>
      <c r="C311" s="4">
        <v>1</v>
      </c>
      <c r="D311" t="s">
        <v>95</v>
      </c>
      <c r="E311" t="s">
        <v>92</v>
      </c>
      <c r="F311" t="s">
        <v>93</v>
      </c>
      <c r="G311" t="s">
        <v>94</v>
      </c>
      <c r="H311">
        <v>99999</v>
      </c>
      <c r="I311" t="s">
        <v>160</v>
      </c>
      <c r="J311" t="s">
        <v>81</v>
      </c>
      <c r="K311" t="s">
        <v>130</v>
      </c>
      <c r="L311" s="7"/>
      <c r="M311" t="s">
        <v>40</v>
      </c>
      <c r="N311" t="s">
        <v>91</v>
      </c>
      <c r="O311" t="s">
        <v>92</v>
      </c>
      <c r="P311" t="s">
        <v>93</v>
      </c>
      <c r="Q311" t="s">
        <v>94</v>
      </c>
      <c r="R311">
        <v>99999</v>
      </c>
      <c r="S311" t="s">
        <v>132</v>
      </c>
      <c r="U311" t="s">
        <v>96</v>
      </c>
      <c r="V311" t="s">
        <v>97</v>
      </c>
      <c r="W311" s="2">
        <v>18.399999999999999</v>
      </c>
      <c r="X311">
        <v>76</v>
      </c>
      <c r="Y311" s="2">
        <v>1398.3999999999999</v>
      </c>
      <c r="Z311" s="2">
        <v>144.0352</v>
      </c>
      <c r="AA311" s="1">
        <f>DAY(TableauSource[[#This Row],[Date Cdme]])</f>
        <v>1</v>
      </c>
    </row>
    <row r="312" spans="1:27" x14ac:dyDescent="0.25">
      <c r="A312" s="4">
        <v>1265</v>
      </c>
      <c r="B312" s="10">
        <v>44830</v>
      </c>
      <c r="C312" s="4">
        <v>26</v>
      </c>
      <c r="D312" t="s">
        <v>114</v>
      </c>
      <c r="E312" t="s">
        <v>113</v>
      </c>
      <c r="F312" t="s">
        <v>88</v>
      </c>
      <c r="G312" t="s">
        <v>89</v>
      </c>
      <c r="H312">
        <v>99999</v>
      </c>
      <c r="I312" t="s">
        <v>157</v>
      </c>
      <c r="J312" t="s">
        <v>126</v>
      </c>
      <c r="K312" t="s">
        <v>131</v>
      </c>
      <c r="L312" s="7">
        <v>41910</v>
      </c>
      <c r="M312" t="s">
        <v>40</v>
      </c>
      <c r="N312" t="s">
        <v>112</v>
      </c>
      <c r="O312" t="s">
        <v>113</v>
      </c>
      <c r="P312" t="s">
        <v>88</v>
      </c>
      <c r="Q312" t="s">
        <v>89</v>
      </c>
      <c r="R312">
        <v>99999</v>
      </c>
      <c r="S312" t="s">
        <v>132</v>
      </c>
      <c r="T312" t="s">
        <v>148</v>
      </c>
      <c r="U312" t="s">
        <v>55</v>
      </c>
      <c r="V312" t="s">
        <v>56</v>
      </c>
      <c r="W312" s="2">
        <v>9.65</v>
      </c>
      <c r="X312">
        <v>43</v>
      </c>
      <c r="Y312" s="2">
        <v>414.95</v>
      </c>
      <c r="Z312" s="2">
        <v>40.250150000000005</v>
      </c>
      <c r="AA312" s="1">
        <f>DAY(TableauSource[[#This Row],[Date Cdme]])</f>
        <v>26</v>
      </c>
    </row>
    <row r="313" spans="1:27" x14ac:dyDescent="0.25">
      <c r="A313" s="4">
        <v>1367</v>
      </c>
      <c r="B313" s="10">
        <v>44874</v>
      </c>
      <c r="C313" s="4">
        <v>9</v>
      </c>
      <c r="D313" t="s">
        <v>102</v>
      </c>
      <c r="E313" t="s">
        <v>99</v>
      </c>
      <c r="F313" t="s">
        <v>100</v>
      </c>
      <c r="G313" t="s">
        <v>101</v>
      </c>
      <c r="H313">
        <v>99999</v>
      </c>
      <c r="I313" t="s">
        <v>163</v>
      </c>
      <c r="J313" t="s">
        <v>103</v>
      </c>
      <c r="K313" t="s">
        <v>128</v>
      </c>
      <c r="L313" s="7">
        <v>41954</v>
      </c>
      <c r="M313" t="s">
        <v>25</v>
      </c>
      <c r="N313" t="s">
        <v>98</v>
      </c>
      <c r="O313" t="s">
        <v>99</v>
      </c>
      <c r="P313" t="s">
        <v>100</v>
      </c>
      <c r="Q313" t="s">
        <v>101</v>
      </c>
      <c r="R313">
        <v>99999</v>
      </c>
      <c r="S313" t="s">
        <v>132</v>
      </c>
      <c r="T313" t="s">
        <v>147</v>
      </c>
      <c r="U313" t="s">
        <v>55</v>
      </c>
      <c r="V313" t="s">
        <v>56</v>
      </c>
      <c r="W313" s="2">
        <v>9.65</v>
      </c>
      <c r="X313">
        <v>14</v>
      </c>
      <c r="Y313" s="2">
        <v>135.1</v>
      </c>
      <c r="Z313" s="2">
        <v>12.9696</v>
      </c>
      <c r="AA313" s="1">
        <f>DAY(TableauSource[[#This Row],[Date Cdme]])</f>
        <v>9</v>
      </c>
    </row>
    <row r="314" spans="1:27" x14ac:dyDescent="0.25">
      <c r="A314" s="4">
        <v>1368</v>
      </c>
      <c r="B314" s="10">
        <v>44922</v>
      </c>
      <c r="C314" s="4">
        <v>27</v>
      </c>
      <c r="D314" t="s">
        <v>13</v>
      </c>
      <c r="E314" t="s">
        <v>10</v>
      </c>
      <c r="F314" t="s">
        <v>11</v>
      </c>
      <c r="G314" t="s">
        <v>12</v>
      </c>
      <c r="H314">
        <v>99999</v>
      </c>
      <c r="I314" t="s">
        <v>155</v>
      </c>
      <c r="J314" t="s">
        <v>31</v>
      </c>
      <c r="K314" t="s">
        <v>128</v>
      </c>
      <c r="L314" s="7">
        <v>42002</v>
      </c>
      <c r="M314" t="s">
        <v>14</v>
      </c>
      <c r="N314" t="s">
        <v>9</v>
      </c>
      <c r="O314" t="s">
        <v>10</v>
      </c>
      <c r="P314" t="s">
        <v>11</v>
      </c>
      <c r="Q314" t="s">
        <v>12</v>
      </c>
      <c r="R314">
        <v>99999</v>
      </c>
      <c r="S314" t="s">
        <v>132</v>
      </c>
      <c r="T314" t="s">
        <v>147</v>
      </c>
      <c r="U314" t="s">
        <v>15</v>
      </c>
      <c r="V314" t="s">
        <v>16</v>
      </c>
      <c r="W314" s="2">
        <v>14</v>
      </c>
      <c r="X314">
        <v>14</v>
      </c>
      <c r="Y314" s="2">
        <v>196</v>
      </c>
      <c r="Z314" s="2">
        <v>19.796000000000003</v>
      </c>
      <c r="AA314" s="1">
        <f>DAY(TableauSource[[#This Row],[Date Cdme]])</f>
        <v>27</v>
      </c>
    </row>
    <row r="315" spans="1:27" x14ac:dyDescent="0.25">
      <c r="A315" s="4">
        <v>1369</v>
      </c>
      <c r="B315" s="10">
        <v>44922</v>
      </c>
      <c r="C315" s="4">
        <v>27</v>
      </c>
      <c r="D315" t="s">
        <v>13</v>
      </c>
      <c r="E315" t="s">
        <v>10</v>
      </c>
      <c r="F315" t="s">
        <v>11</v>
      </c>
      <c r="G315" t="s">
        <v>12</v>
      </c>
      <c r="H315">
        <v>99999</v>
      </c>
      <c r="I315" t="s">
        <v>155</v>
      </c>
      <c r="J315" t="s">
        <v>31</v>
      </c>
      <c r="K315" t="s">
        <v>128</v>
      </c>
      <c r="L315" s="7">
        <v>42002</v>
      </c>
      <c r="M315" t="s">
        <v>14</v>
      </c>
      <c r="N315" t="s">
        <v>9</v>
      </c>
      <c r="O315" t="s">
        <v>10</v>
      </c>
      <c r="P315" t="s">
        <v>11</v>
      </c>
      <c r="Q315" t="s">
        <v>12</v>
      </c>
      <c r="R315">
        <v>99999</v>
      </c>
      <c r="S315" t="s">
        <v>132</v>
      </c>
      <c r="T315" t="s">
        <v>147</v>
      </c>
      <c r="U315" t="s">
        <v>17</v>
      </c>
      <c r="V315" t="s">
        <v>18</v>
      </c>
      <c r="W315" s="2">
        <v>3.5</v>
      </c>
      <c r="X315">
        <v>70</v>
      </c>
      <c r="Y315" s="2">
        <v>245</v>
      </c>
      <c r="Z315" s="2">
        <v>25.234999999999999</v>
      </c>
      <c r="AA315" s="1">
        <f>DAY(TableauSource[[#This Row],[Date Cdme]])</f>
        <v>27</v>
      </c>
    </row>
    <row r="316" spans="1:27" x14ac:dyDescent="0.25">
      <c r="A316" s="4">
        <v>1386</v>
      </c>
      <c r="B316" s="10">
        <v>44905</v>
      </c>
      <c r="C316" s="4">
        <v>10</v>
      </c>
      <c r="D316" t="s">
        <v>74</v>
      </c>
      <c r="E316" t="s">
        <v>71</v>
      </c>
      <c r="F316" t="s">
        <v>72</v>
      </c>
      <c r="G316" t="s">
        <v>73</v>
      </c>
      <c r="H316">
        <v>99999</v>
      </c>
      <c r="I316" t="s">
        <v>154</v>
      </c>
      <c r="J316" t="s">
        <v>62</v>
      </c>
      <c r="K316" t="s">
        <v>129</v>
      </c>
      <c r="L316" s="7">
        <v>41985</v>
      </c>
      <c r="M316" t="s">
        <v>25</v>
      </c>
      <c r="N316" t="s">
        <v>70</v>
      </c>
      <c r="O316" t="s">
        <v>71</v>
      </c>
      <c r="P316" t="s">
        <v>72</v>
      </c>
      <c r="Q316" t="s">
        <v>73</v>
      </c>
      <c r="R316">
        <v>99999</v>
      </c>
      <c r="S316" t="s">
        <v>132</v>
      </c>
      <c r="U316" t="s">
        <v>41</v>
      </c>
      <c r="V316" t="s">
        <v>42</v>
      </c>
      <c r="W316" s="2">
        <v>9.1999999999999993</v>
      </c>
      <c r="X316">
        <v>13</v>
      </c>
      <c r="Y316" s="2">
        <v>119.6</v>
      </c>
      <c r="Z316" s="2">
        <v>12.438400000000001</v>
      </c>
      <c r="AA316" s="1">
        <f>DAY(TableauSource[[#This Row],[Date Cdme]])</f>
        <v>10</v>
      </c>
    </row>
    <row r="317" spans="1:27" x14ac:dyDescent="0.25">
      <c r="A317" s="4">
        <v>1417</v>
      </c>
      <c r="B317" s="10">
        <v>44905</v>
      </c>
      <c r="C317" s="4">
        <v>10</v>
      </c>
      <c r="D317" t="s">
        <v>74</v>
      </c>
      <c r="E317" t="s">
        <v>71</v>
      </c>
      <c r="F317" t="s">
        <v>72</v>
      </c>
      <c r="G317" t="s">
        <v>73</v>
      </c>
      <c r="H317">
        <v>99999</v>
      </c>
      <c r="I317" t="s">
        <v>154</v>
      </c>
      <c r="J317" t="s">
        <v>62</v>
      </c>
      <c r="K317" t="s">
        <v>129</v>
      </c>
      <c r="L317" s="7">
        <v>41985</v>
      </c>
      <c r="M317" t="s">
        <v>14</v>
      </c>
      <c r="N317" t="s">
        <v>70</v>
      </c>
      <c r="O317" t="s">
        <v>71</v>
      </c>
      <c r="P317" t="s">
        <v>72</v>
      </c>
      <c r="Q317" t="s">
        <v>73</v>
      </c>
      <c r="R317">
        <v>99999</v>
      </c>
      <c r="S317" t="s">
        <v>132</v>
      </c>
      <c r="T317" t="s">
        <v>148</v>
      </c>
      <c r="U317" t="s">
        <v>122</v>
      </c>
      <c r="V317" t="s">
        <v>18</v>
      </c>
      <c r="W317" s="2">
        <v>10</v>
      </c>
      <c r="X317">
        <v>97</v>
      </c>
      <c r="Y317" s="2">
        <v>970</v>
      </c>
      <c r="Z317" s="2">
        <v>100.88000000000001</v>
      </c>
      <c r="AA317" s="1">
        <f>DAY(TableauSource[[#This Row],[Date Cdme]])</f>
        <v>10</v>
      </c>
    </row>
    <row r="318" spans="1:27" x14ac:dyDescent="0.25">
      <c r="A318" s="4">
        <v>1419</v>
      </c>
      <c r="B318" s="10">
        <v>44905</v>
      </c>
      <c r="C318" s="4">
        <v>10</v>
      </c>
      <c r="D318" t="s">
        <v>74</v>
      </c>
      <c r="E318" t="s">
        <v>71</v>
      </c>
      <c r="F318" t="s">
        <v>72</v>
      </c>
      <c r="G318" t="s">
        <v>73</v>
      </c>
      <c r="H318">
        <v>99999</v>
      </c>
      <c r="I318" t="s">
        <v>154</v>
      </c>
      <c r="J318" t="s">
        <v>62</v>
      </c>
      <c r="K318" t="s">
        <v>129</v>
      </c>
      <c r="L318" s="7"/>
      <c r="M318" t="s">
        <v>25</v>
      </c>
      <c r="N318" t="s">
        <v>70</v>
      </c>
      <c r="O318" t="s">
        <v>71</v>
      </c>
      <c r="P318" t="s">
        <v>72</v>
      </c>
      <c r="Q318" t="s">
        <v>73</v>
      </c>
      <c r="R318">
        <v>99999</v>
      </c>
      <c r="S318" t="s">
        <v>132</v>
      </c>
      <c r="U318" t="s">
        <v>17</v>
      </c>
      <c r="V318" t="s">
        <v>18</v>
      </c>
      <c r="W318" s="2">
        <v>3.5</v>
      </c>
      <c r="X318">
        <v>53</v>
      </c>
      <c r="Y318" s="2">
        <v>185.5</v>
      </c>
      <c r="Z318" s="2">
        <v>17.622499999999999</v>
      </c>
      <c r="AA318" s="1">
        <f>DAY(TableauSource[[#This Row],[Date Cdme]])</f>
        <v>10</v>
      </c>
    </row>
    <row r="319" spans="1:27" x14ac:dyDescent="0.25">
      <c r="A319" s="4">
        <v>1373</v>
      </c>
      <c r="B319" s="10">
        <v>44907</v>
      </c>
      <c r="C319" s="4">
        <v>12</v>
      </c>
      <c r="D319" t="s">
        <v>30</v>
      </c>
      <c r="E319" t="s">
        <v>29</v>
      </c>
      <c r="F319" t="s">
        <v>11</v>
      </c>
      <c r="G319" t="s">
        <v>12</v>
      </c>
      <c r="H319">
        <v>99999</v>
      </c>
      <c r="I319" t="s">
        <v>162</v>
      </c>
      <c r="J319" t="s">
        <v>31</v>
      </c>
      <c r="K319" t="s">
        <v>131</v>
      </c>
      <c r="L319" s="7">
        <v>41987</v>
      </c>
      <c r="M319" t="s">
        <v>14</v>
      </c>
      <c r="N319" t="s">
        <v>28</v>
      </c>
      <c r="O319" t="s">
        <v>29</v>
      </c>
      <c r="P319" t="s">
        <v>11</v>
      </c>
      <c r="Q319" t="s">
        <v>12</v>
      </c>
      <c r="R319">
        <v>99999</v>
      </c>
      <c r="S319" t="s">
        <v>132</v>
      </c>
      <c r="T319" t="s">
        <v>148</v>
      </c>
      <c r="U319" t="s">
        <v>32</v>
      </c>
      <c r="V319" t="s">
        <v>16</v>
      </c>
      <c r="W319" s="2">
        <v>18</v>
      </c>
      <c r="X319">
        <v>57</v>
      </c>
      <c r="Y319" s="2">
        <v>1026</v>
      </c>
      <c r="Z319" s="2">
        <v>102.60000000000001</v>
      </c>
      <c r="AA319" s="1">
        <f>DAY(TableauSource[[#This Row],[Date Cdme]])</f>
        <v>12</v>
      </c>
    </row>
    <row r="320" spans="1:27" x14ac:dyDescent="0.25">
      <c r="A320" s="4">
        <v>1374</v>
      </c>
      <c r="B320" s="10">
        <v>44907</v>
      </c>
      <c r="C320" s="4">
        <v>12</v>
      </c>
      <c r="D320" t="s">
        <v>30</v>
      </c>
      <c r="E320" t="s">
        <v>29</v>
      </c>
      <c r="F320" t="s">
        <v>11</v>
      </c>
      <c r="G320" t="s">
        <v>12</v>
      </c>
      <c r="H320">
        <v>99999</v>
      </c>
      <c r="I320" t="s">
        <v>162</v>
      </c>
      <c r="J320" t="s">
        <v>31</v>
      </c>
      <c r="K320" t="s">
        <v>131</v>
      </c>
      <c r="L320" s="7">
        <v>41987</v>
      </c>
      <c r="M320" t="s">
        <v>14</v>
      </c>
      <c r="N320" t="s">
        <v>28</v>
      </c>
      <c r="O320" t="s">
        <v>29</v>
      </c>
      <c r="P320" t="s">
        <v>11</v>
      </c>
      <c r="Q320" t="s">
        <v>12</v>
      </c>
      <c r="R320">
        <v>99999</v>
      </c>
      <c r="S320" t="s">
        <v>132</v>
      </c>
      <c r="T320" t="s">
        <v>148</v>
      </c>
      <c r="U320" t="s">
        <v>33</v>
      </c>
      <c r="V320" t="s">
        <v>16</v>
      </c>
      <c r="W320" s="2">
        <v>46</v>
      </c>
      <c r="X320">
        <v>83</v>
      </c>
      <c r="Y320" s="2">
        <v>3818</v>
      </c>
      <c r="Z320" s="2">
        <v>374.16399999999999</v>
      </c>
      <c r="AA320" s="1">
        <f>DAY(TableauSource[[#This Row],[Date Cdme]])</f>
        <v>12</v>
      </c>
    </row>
    <row r="321" spans="1:27" x14ac:dyDescent="0.25">
      <c r="A321" s="4">
        <v>1375</v>
      </c>
      <c r="B321" s="10">
        <v>44903</v>
      </c>
      <c r="C321" s="4">
        <v>8</v>
      </c>
      <c r="D321" t="s">
        <v>38</v>
      </c>
      <c r="E321" t="s">
        <v>35</v>
      </c>
      <c r="F321" t="s">
        <v>36</v>
      </c>
      <c r="G321" t="s">
        <v>37</v>
      </c>
      <c r="H321">
        <v>99999</v>
      </c>
      <c r="I321" t="s">
        <v>160</v>
      </c>
      <c r="J321" t="s">
        <v>81</v>
      </c>
      <c r="K321" t="s">
        <v>130</v>
      </c>
      <c r="L321" s="7">
        <v>41983</v>
      </c>
      <c r="M321" t="s">
        <v>40</v>
      </c>
      <c r="N321" t="s">
        <v>34</v>
      </c>
      <c r="O321" t="s">
        <v>35</v>
      </c>
      <c r="P321" t="s">
        <v>36</v>
      </c>
      <c r="Q321" t="s">
        <v>37</v>
      </c>
      <c r="R321">
        <v>99999</v>
      </c>
      <c r="S321" t="s">
        <v>132</v>
      </c>
      <c r="T321" t="s">
        <v>148</v>
      </c>
      <c r="U321" t="s">
        <v>41</v>
      </c>
      <c r="V321" t="s">
        <v>42</v>
      </c>
      <c r="W321" s="2">
        <v>9.1999999999999993</v>
      </c>
      <c r="X321">
        <v>76</v>
      </c>
      <c r="Y321" s="2">
        <v>699.19999999999993</v>
      </c>
      <c r="Z321" s="2">
        <v>67.123199999999997</v>
      </c>
      <c r="AA321" s="1">
        <f>DAY(TableauSource[[#This Row],[Date Cdme]])</f>
        <v>8</v>
      </c>
    </row>
    <row r="322" spans="1:27" x14ac:dyDescent="0.25">
      <c r="A322" s="4">
        <v>1045</v>
      </c>
      <c r="B322" s="10">
        <v>44617</v>
      </c>
      <c r="C322" s="4">
        <v>25</v>
      </c>
      <c r="D322" t="s">
        <v>110</v>
      </c>
      <c r="E322" t="s">
        <v>109</v>
      </c>
      <c r="F322" t="s">
        <v>72</v>
      </c>
      <c r="G322" t="s">
        <v>73</v>
      </c>
      <c r="H322">
        <v>99999</v>
      </c>
      <c r="I322" t="s">
        <v>158</v>
      </c>
      <c r="J322" t="s">
        <v>62</v>
      </c>
      <c r="K322" t="s">
        <v>129</v>
      </c>
      <c r="L322" s="7">
        <v>41697</v>
      </c>
      <c r="M322" t="s">
        <v>25</v>
      </c>
      <c r="N322" t="s">
        <v>108</v>
      </c>
      <c r="O322" t="s">
        <v>109</v>
      </c>
      <c r="P322" t="s">
        <v>72</v>
      </c>
      <c r="Q322" t="s">
        <v>73</v>
      </c>
      <c r="R322">
        <v>99999</v>
      </c>
      <c r="S322" t="s">
        <v>132</v>
      </c>
      <c r="T322" t="s">
        <v>149</v>
      </c>
      <c r="U322" t="s">
        <v>84</v>
      </c>
      <c r="V322" t="s">
        <v>85</v>
      </c>
      <c r="W322" s="2">
        <v>22</v>
      </c>
      <c r="X322">
        <v>98</v>
      </c>
      <c r="Y322" s="2">
        <v>2156</v>
      </c>
      <c r="Z322" s="2">
        <v>204.82000000000002</v>
      </c>
      <c r="AA322" s="1">
        <f>DAY(TableauSource[[#This Row],[Date Cdme]])</f>
        <v>25</v>
      </c>
    </row>
    <row r="323" spans="1:27" x14ac:dyDescent="0.25">
      <c r="A323" s="4">
        <v>1377</v>
      </c>
      <c r="B323" s="10">
        <v>44924</v>
      </c>
      <c r="C323" s="4">
        <v>29</v>
      </c>
      <c r="D323" t="s">
        <v>47</v>
      </c>
      <c r="E323" t="s">
        <v>44</v>
      </c>
      <c r="F323" t="s">
        <v>45</v>
      </c>
      <c r="G323" t="s">
        <v>46</v>
      </c>
      <c r="H323">
        <v>99999</v>
      </c>
      <c r="I323" t="s">
        <v>156</v>
      </c>
      <c r="J323" t="s">
        <v>24</v>
      </c>
      <c r="K323" t="s">
        <v>128</v>
      </c>
      <c r="L323" s="7">
        <v>42004</v>
      </c>
      <c r="M323" t="s">
        <v>14</v>
      </c>
      <c r="N323" t="s">
        <v>43</v>
      </c>
      <c r="O323" t="s">
        <v>44</v>
      </c>
      <c r="P323" t="s">
        <v>45</v>
      </c>
      <c r="Q323" t="s">
        <v>46</v>
      </c>
      <c r="R323">
        <v>99999</v>
      </c>
      <c r="S323" t="s">
        <v>132</v>
      </c>
      <c r="T323" t="s">
        <v>147</v>
      </c>
      <c r="U323" t="s">
        <v>48</v>
      </c>
      <c r="V323" t="s">
        <v>49</v>
      </c>
      <c r="W323" s="2">
        <v>12.75</v>
      </c>
      <c r="X323">
        <v>47</v>
      </c>
      <c r="Y323" s="2">
        <v>599.25</v>
      </c>
      <c r="Z323" s="2">
        <v>59.325750000000006</v>
      </c>
      <c r="AA323" s="1">
        <f>DAY(TableauSource[[#This Row],[Date Cdme]])</f>
        <v>29</v>
      </c>
    </row>
    <row r="324" spans="1:27" x14ac:dyDescent="0.25">
      <c r="A324" s="4">
        <v>1378</v>
      </c>
      <c r="B324" s="10">
        <v>44898</v>
      </c>
      <c r="C324" s="4">
        <v>3</v>
      </c>
      <c r="D324" t="s">
        <v>54</v>
      </c>
      <c r="E324" t="s">
        <v>51</v>
      </c>
      <c r="F324" t="s">
        <v>52</v>
      </c>
      <c r="G324" t="s">
        <v>53</v>
      </c>
      <c r="H324">
        <v>99999</v>
      </c>
      <c r="I324" t="s">
        <v>161</v>
      </c>
      <c r="J324" t="s">
        <v>31</v>
      </c>
      <c r="K324" t="s">
        <v>128</v>
      </c>
      <c r="L324" s="7">
        <v>41978</v>
      </c>
      <c r="M324" t="s">
        <v>14</v>
      </c>
      <c r="N324" t="s">
        <v>50</v>
      </c>
      <c r="O324" t="s">
        <v>51</v>
      </c>
      <c r="P324" t="s">
        <v>52</v>
      </c>
      <c r="Q324" t="s">
        <v>53</v>
      </c>
      <c r="R324">
        <v>99999</v>
      </c>
      <c r="S324" t="s">
        <v>132</v>
      </c>
      <c r="T324" t="s">
        <v>149</v>
      </c>
      <c r="U324" t="s">
        <v>55</v>
      </c>
      <c r="V324" t="s">
        <v>56</v>
      </c>
      <c r="W324" s="2">
        <v>9.65</v>
      </c>
      <c r="X324">
        <v>96</v>
      </c>
      <c r="Y324" s="2">
        <v>926.40000000000009</v>
      </c>
      <c r="Z324" s="2">
        <v>94.492800000000017</v>
      </c>
      <c r="AA324" s="1">
        <f>DAY(TableauSource[[#This Row],[Date Cdme]])</f>
        <v>3</v>
      </c>
    </row>
    <row r="325" spans="1:27" x14ac:dyDescent="0.25">
      <c r="A325" s="4">
        <v>1379</v>
      </c>
      <c r="B325" s="10">
        <v>44901</v>
      </c>
      <c r="C325" s="4">
        <v>6</v>
      </c>
      <c r="D325" t="s">
        <v>61</v>
      </c>
      <c r="E325" t="s">
        <v>58</v>
      </c>
      <c r="F325" t="s">
        <v>59</v>
      </c>
      <c r="G325" t="s">
        <v>60</v>
      </c>
      <c r="H325">
        <v>99999</v>
      </c>
      <c r="I325" t="s">
        <v>165</v>
      </c>
      <c r="J325" t="s">
        <v>39</v>
      </c>
      <c r="K325" t="s">
        <v>130</v>
      </c>
      <c r="L325" s="7">
        <v>41981</v>
      </c>
      <c r="M325" t="s">
        <v>14</v>
      </c>
      <c r="N325" t="s">
        <v>57</v>
      </c>
      <c r="O325" t="s">
        <v>58</v>
      </c>
      <c r="P325" t="s">
        <v>59</v>
      </c>
      <c r="Q325" t="s">
        <v>60</v>
      </c>
      <c r="R325">
        <v>99999</v>
      </c>
      <c r="S325" t="s">
        <v>132</v>
      </c>
      <c r="T325" t="s">
        <v>148</v>
      </c>
      <c r="U325" t="s">
        <v>63</v>
      </c>
      <c r="V325" t="s">
        <v>64</v>
      </c>
      <c r="W325" s="2">
        <v>40</v>
      </c>
      <c r="X325">
        <v>32</v>
      </c>
      <c r="Y325" s="2">
        <v>1280</v>
      </c>
      <c r="Z325" s="2">
        <v>134.4</v>
      </c>
      <c r="AA325" s="1">
        <f>DAY(TableauSource[[#This Row],[Date Cdme]])</f>
        <v>6</v>
      </c>
    </row>
    <row r="326" spans="1:27" x14ac:dyDescent="0.25">
      <c r="A326" s="4">
        <v>1266</v>
      </c>
      <c r="B326" s="10">
        <v>44830</v>
      </c>
      <c r="C326" s="4">
        <v>26</v>
      </c>
      <c r="D326" t="s">
        <v>114</v>
      </c>
      <c r="E326" t="s">
        <v>113</v>
      </c>
      <c r="F326" t="s">
        <v>88</v>
      </c>
      <c r="G326" t="s">
        <v>89</v>
      </c>
      <c r="H326">
        <v>99999</v>
      </c>
      <c r="I326" t="s">
        <v>157</v>
      </c>
      <c r="J326" t="s">
        <v>126</v>
      </c>
      <c r="K326" t="s">
        <v>131</v>
      </c>
      <c r="L326" s="7">
        <v>41910</v>
      </c>
      <c r="M326" t="s">
        <v>40</v>
      </c>
      <c r="N326" t="s">
        <v>112</v>
      </c>
      <c r="O326" t="s">
        <v>113</v>
      </c>
      <c r="P326" t="s">
        <v>88</v>
      </c>
      <c r="Q326" t="s">
        <v>89</v>
      </c>
      <c r="R326">
        <v>99999</v>
      </c>
      <c r="S326" t="s">
        <v>132</v>
      </c>
      <c r="T326" t="s">
        <v>148</v>
      </c>
      <c r="U326" t="s">
        <v>96</v>
      </c>
      <c r="V326" t="s">
        <v>97</v>
      </c>
      <c r="W326" s="2">
        <v>18.399999999999999</v>
      </c>
      <c r="X326">
        <v>71</v>
      </c>
      <c r="Y326" s="2">
        <v>1306.3999999999999</v>
      </c>
      <c r="Z326" s="2">
        <v>134.55919999999998</v>
      </c>
      <c r="AA326" s="1">
        <f>DAY(TableauSource[[#This Row],[Date Cdme]])</f>
        <v>26</v>
      </c>
    </row>
    <row r="327" spans="1:27" x14ac:dyDescent="0.25">
      <c r="A327" s="4">
        <v>1381</v>
      </c>
      <c r="B327" s="10">
        <v>44903</v>
      </c>
      <c r="C327" s="4">
        <v>8</v>
      </c>
      <c r="D327" t="s">
        <v>38</v>
      </c>
      <c r="E327" t="s">
        <v>35</v>
      </c>
      <c r="F327" t="s">
        <v>36</v>
      </c>
      <c r="G327" t="s">
        <v>37</v>
      </c>
      <c r="H327">
        <v>99999</v>
      </c>
      <c r="I327" t="s">
        <v>159</v>
      </c>
      <c r="J327" t="s">
        <v>81</v>
      </c>
      <c r="K327" t="s">
        <v>130</v>
      </c>
      <c r="L327" s="7">
        <v>41983</v>
      </c>
      <c r="M327" t="s">
        <v>40</v>
      </c>
      <c r="N327" t="s">
        <v>34</v>
      </c>
      <c r="O327" t="s">
        <v>35</v>
      </c>
      <c r="P327" t="s">
        <v>36</v>
      </c>
      <c r="Q327" t="s">
        <v>37</v>
      </c>
      <c r="R327">
        <v>99999</v>
      </c>
      <c r="S327" t="s">
        <v>132</v>
      </c>
      <c r="T327" t="s">
        <v>147</v>
      </c>
      <c r="U327" t="s">
        <v>48</v>
      </c>
      <c r="V327" t="s">
        <v>49</v>
      </c>
      <c r="W327" s="2">
        <v>12.75</v>
      </c>
      <c r="X327">
        <v>41</v>
      </c>
      <c r="Y327" s="2">
        <v>522.75</v>
      </c>
      <c r="Z327" s="2">
        <v>51.229500000000002</v>
      </c>
      <c r="AA327" s="1">
        <f>DAY(TableauSource[[#This Row],[Date Cdme]])</f>
        <v>8</v>
      </c>
    </row>
    <row r="328" spans="1:27" x14ac:dyDescent="0.25">
      <c r="A328" s="4">
        <v>1057</v>
      </c>
      <c r="B328" s="10">
        <v>44645</v>
      </c>
      <c r="C328" s="4">
        <v>25</v>
      </c>
      <c r="D328" t="s">
        <v>110</v>
      </c>
      <c r="E328" t="s">
        <v>109</v>
      </c>
      <c r="F328" t="s">
        <v>72</v>
      </c>
      <c r="G328" t="s">
        <v>73</v>
      </c>
      <c r="H328">
        <v>99999</v>
      </c>
      <c r="I328" t="s">
        <v>158</v>
      </c>
      <c r="J328" t="s">
        <v>62</v>
      </c>
      <c r="K328" t="s">
        <v>129</v>
      </c>
      <c r="L328" s="7">
        <v>41725</v>
      </c>
      <c r="M328" t="s">
        <v>25</v>
      </c>
      <c r="N328" t="s">
        <v>108</v>
      </c>
      <c r="O328" t="s">
        <v>109</v>
      </c>
      <c r="P328" t="s">
        <v>72</v>
      </c>
      <c r="Q328" t="s">
        <v>73</v>
      </c>
      <c r="R328">
        <v>99999</v>
      </c>
      <c r="S328" t="s">
        <v>132</v>
      </c>
      <c r="T328" t="s">
        <v>149</v>
      </c>
      <c r="U328" t="s">
        <v>111</v>
      </c>
      <c r="V328" t="s">
        <v>42</v>
      </c>
      <c r="W328" s="2">
        <v>10</v>
      </c>
      <c r="X328">
        <v>46</v>
      </c>
      <c r="Y328" s="2">
        <v>460</v>
      </c>
      <c r="Z328" s="2">
        <v>46.46</v>
      </c>
      <c r="AA328" s="1">
        <f>DAY(TableauSource[[#This Row],[Date Cdme]])</f>
        <v>25</v>
      </c>
    </row>
    <row r="329" spans="1:27" x14ac:dyDescent="0.25">
      <c r="A329" s="4">
        <v>1383</v>
      </c>
      <c r="B329" s="10">
        <v>44902</v>
      </c>
      <c r="C329" s="4">
        <v>7</v>
      </c>
      <c r="D329" t="s">
        <v>80</v>
      </c>
      <c r="E329" t="s">
        <v>77</v>
      </c>
      <c r="F329" t="s">
        <v>78</v>
      </c>
      <c r="G329" t="s">
        <v>79</v>
      </c>
      <c r="H329">
        <v>99999</v>
      </c>
      <c r="I329" t="s">
        <v>160</v>
      </c>
      <c r="J329" t="s">
        <v>81</v>
      </c>
      <c r="K329" t="s">
        <v>130</v>
      </c>
      <c r="L329" s="7"/>
      <c r="N329" t="s">
        <v>76</v>
      </c>
      <c r="O329" t="s">
        <v>77</v>
      </c>
      <c r="P329" t="s">
        <v>78</v>
      </c>
      <c r="Q329" t="s">
        <v>79</v>
      </c>
      <c r="R329">
        <v>99999</v>
      </c>
      <c r="S329" t="s">
        <v>132</v>
      </c>
      <c r="U329" t="s">
        <v>33</v>
      </c>
      <c r="V329" t="s">
        <v>16</v>
      </c>
      <c r="W329" s="2">
        <v>46</v>
      </c>
      <c r="X329">
        <v>41</v>
      </c>
      <c r="Y329" s="2">
        <v>1886</v>
      </c>
      <c r="Z329" s="2">
        <v>194.25800000000004</v>
      </c>
      <c r="AA329" s="1">
        <f>DAY(TableauSource[[#This Row],[Date Cdme]])</f>
        <v>7</v>
      </c>
    </row>
    <row r="330" spans="1:27" x14ac:dyDescent="0.25">
      <c r="A330" s="4">
        <v>1121</v>
      </c>
      <c r="B330" s="10">
        <v>44706</v>
      </c>
      <c r="C330" s="4">
        <v>25</v>
      </c>
      <c r="D330" t="s">
        <v>110</v>
      </c>
      <c r="E330" t="s">
        <v>109</v>
      </c>
      <c r="F330" t="s">
        <v>72</v>
      </c>
      <c r="G330" t="s">
        <v>73</v>
      </c>
      <c r="H330">
        <v>99999</v>
      </c>
      <c r="I330" t="s">
        <v>158</v>
      </c>
      <c r="J330" t="s">
        <v>62</v>
      </c>
      <c r="K330" t="s">
        <v>129</v>
      </c>
      <c r="L330" s="7">
        <v>41786</v>
      </c>
      <c r="M330" t="s">
        <v>25</v>
      </c>
      <c r="N330" t="s">
        <v>108</v>
      </c>
      <c r="O330" t="s">
        <v>109</v>
      </c>
      <c r="P330" t="s">
        <v>72</v>
      </c>
      <c r="Q330" t="s">
        <v>73</v>
      </c>
      <c r="R330">
        <v>99999</v>
      </c>
      <c r="S330" t="s">
        <v>132</v>
      </c>
      <c r="T330" t="s">
        <v>149</v>
      </c>
      <c r="U330" t="s">
        <v>111</v>
      </c>
      <c r="V330" t="s">
        <v>42</v>
      </c>
      <c r="W330" s="2">
        <v>10</v>
      </c>
      <c r="X330">
        <v>66</v>
      </c>
      <c r="Y330" s="2">
        <v>660</v>
      </c>
      <c r="Z330" s="2">
        <v>68.64</v>
      </c>
      <c r="AA330" s="1">
        <f>DAY(TableauSource[[#This Row],[Date Cdme]])</f>
        <v>25</v>
      </c>
    </row>
    <row r="331" spans="1:27" x14ac:dyDescent="0.25">
      <c r="A331" s="4">
        <v>1154</v>
      </c>
      <c r="B331" s="10">
        <v>44737</v>
      </c>
      <c r="C331" s="4">
        <v>25</v>
      </c>
      <c r="D331" t="s">
        <v>110</v>
      </c>
      <c r="E331" t="s">
        <v>109</v>
      </c>
      <c r="F331" t="s">
        <v>72</v>
      </c>
      <c r="G331" t="s">
        <v>73</v>
      </c>
      <c r="H331">
        <v>99999</v>
      </c>
      <c r="I331" t="s">
        <v>158</v>
      </c>
      <c r="J331" t="s">
        <v>62</v>
      </c>
      <c r="K331" t="s">
        <v>129</v>
      </c>
      <c r="L331" s="7">
        <v>41817</v>
      </c>
      <c r="M331" t="s">
        <v>25</v>
      </c>
      <c r="N331" t="s">
        <v>108</v>
      </c>
      <c r="O331" t="s">
        <v>109</v>
      </c>
      <c r="P331" t="s">
        <v>72</v>
      </c>
      <c r="Q331" t="s">
        <v>73</v>
      </c>
      <c r="R331">
        <v>99999</v>
      </c>
      <c r="S331" t="s">
        <v>132</v>
      </c>
      <c r="T331" t="s">
        <v>149</v>
      </c>
      <c r="U331" t="s">
        <v>111</v>
      </c>
      <c r="V331" t="s">
        <v>42</v>
      </c>
      <c r="W331" s="2">
        <v>10</v>
      </c>
      <c r="X331">
        <v>49</v>
      </c>
      <c r="Y331" s="2">
        <v>490</v>
      </c>
      <c r="Z331" s="2">
        <v>47.04</v>
      </c>
      <c r="AA331" s="1">
        <f>DAY(TableauSource[[#This Row],[Date Cdme]])</f>
        <v>25</v>
      </c>
    </row>
    <row r="332" spans="1:27" x14ac:dyDescent="0.25">
      <c r="A332" s="4">
        <v>1181</v>
      </c>
      <c r="B332" s="10">
        <v>44737</v>
      </c>
      <c r="C332" s="4">
        <v>25</v>
      </c>
      <c r="D332" t="s">
        <v>110</v>
      </c>
      <c r="E332" t="s">
        <v>109</v>
      </c>
      <c r="F332" t="s">
        <v>72</v>
      </c>
      <c r="G332" t="s">
        <v>73</v>
      </c>
      <c r="H332">
        <v>99999</v>
      </c>
      <c r="I332" t="s">
        <v>158</v>
      </c>
      <c r="J332" t="s">
        <v>62</v>
      </c>
      <c r="K332" t="s">
        <v>129</v>
      </c>
      <c r="L332" s="7">
        <v>41817</v>
      </c>
      <c r="M332" t="s">
        <v>25</v>
      </c>
      <c r="N332" t="s">
        <v>108</v>
      </c>
      <c r="O332" t="s">
        <v>109</v>
      </c>
      <c r="P332" t="s">
        <v>72</v>
      </c>
      <c r="Q332" t="s">
        <v>73</v>
      </c>
      <c r="R332">
        <v>99999</v>
      </c>
      <c r="S332" t="s">
        <v>132</v>
      </c>
      <c r="T332" t="s">
        <v>149</v>
      </c>
      <c r="U332" t="s">
        <v>84</v>
      </c>
      <c r="V332" t="s">
        <v>85</v>
      </c>
      <c r="W332" s="2">
        <v>22</v>
      </c>
      <c r="X332">
        <v>93</v>
      </c>
      <c r="Y332" s="2">
        <v>2046</v>
      </c>
      <c r="Z332" s="2">
        <v>200.50800000000001</v>
      </c>
      <c r="AA332" s="1">
        <f>DAY(TableauSource[[#This Row],[Date Cdme]])</f>
        <v>25</v>
      </c>
    </row>
    <row r="333" spans="1:27" x14ac:dyDescent="0.25">
      <c r="A333" s="4">
        <v>1303</v>
      </c>
      <c r="B333" s="10">
        <v>44860</v>
      </c>
      <c r="C333" s="4">
        <v>26</v>
      </c>
      <c r="D333" t="s">
        <v>114</v>
      </c>
      <c r="E333" t="s">
        <v>113</v>
      </c>
      <c r="F333" t="s">
        <v>88</v>
      </c>
      <c r="G333" t="s">
        <v>89</v>
      </c>
      <c r="H333">
        <v>99999</v>
      </c>
      <c r="I333" t="s">
        <v>157</v>
      </c>
      <c r="J333" t="s">
        <v>126</v>
      </c>
      <c r="K333" t="s">
        <v>131</v>
      </c>
      <c r="L333" s="7">
        <v>41940</v>
      </c>
      <c r="M333" t="s">
        <v>40</v>
      </c>
      <c r="N333" t="s">
        <v>112</v>
      </c>
      <c r="O333" t="s">
        <v>113</v>
      </c>
      <c r="P333" t="s">
        <v>88</v>
      </c>
      <c r="Q333" t="s">
        <v>89</v>
      </c>
      <c r="R333">
        <v>99999</v>
      </c>
      <c r="S333" t="s">
        <v>132</v>
      </c>
      <c r="T333" t="s">
        <v>148</v>
      </c>
      <c r="U333" t="s">
        <v>115</v>
      </c>
      <c r="V333" t="s">
        <v>116</v>
      </c>
      <c r="W333" s="2">
        <v>21.35</v>
      </c>
      <c r="X333">
        <v>49</v>
      </c>
      <c r="Y333" s="2">
        <v>1046.1500000000001</v>
      </c>
      <c r="Z333" s="2">
        <v>102.5227</v>
      </c>
      <c r="AA333" s="1">
        <f>DAY(TableauSource[[#This Row],[Date Cdme]])</f>
        <v>26</v>
      </c>
    </row>
    <row r="334" spans="1:27" x14ac:dyDescent="0.25">
      <c r="A334" s="4">
        <v>1304</v>
      </c>
      <c r="B334" s="10">
        <v>44860</v>
      </c>
      <c r="C334" s="4">
        <v>26</v>
      </c>
      <c r="D334" t="s">
        <v>114</v>
      </c>
      <c r="E334" t="s">
        <v>113</v>
      </c>
      <c r="F334" t="s">
        <v>88</v>
      </c>
      <c r="G334" t="s">
        <v>89</v>
      </c>
      <c r="H334">
        <v>99999</v>
      </c>
      <c r="I334" t="s">
        <v>157</v>
      </c>
      <c r="J334" t="s">
        <v>126</v>
      </c>
      <c r="K334" t="s">
        <v>131</v>
      </c>
      <c r="L334" s="7">
        <v>41940</v>
      </c>
      <c r="M334" t="s">
        <v>40</v>
      </c>
      <c r="N334" t="s">
        <v>112</v>
      </c>
      <c r="O334" t="s">
        <v>113</v>
      </c>
      <c r="P334" t="s">
        <v>88</v>
      </c>
      <c r="Q334" t="s">
        <v>89</v>
      </c>
      <c r="R334">
        <v>99999</v>
      </c>
      <c r="S334" t="s">
        <v>132</v>
      </c>
      <c r="T334" t="s">
        <v>148</v>
      </c>
      <c r="U334" t="s">
        <v>55</v>
      </c>
      <c r="V334" t="s">
        <v>56</v>
      </c>
      <c r="W334" s="2">
        <v>9.65</v>
      </c>
      <c r="X334">
        <v>71</v>
      </c>
      <c r="Y334" s="2">
        <v>685.15</v>
      </c>
      <c r="Z334" s="2">
        <v>65.7744</v>
      </c>
      <c r="AA334" s="1">
        <f>DAY(TableauSource[[#This Row],[Date Cdme]])</f>
        <v>26</v>
      </c>
    </row>
    <row r="335" spans="1:27" x14ac:dyDescent="0.25">
      <c r="A335" s="4">
        <v>1389</v>
      </c>
      <c r="B335" s="10">
        <v>44896</v>
      </c>
      <c r="C335" s="4">
        <v>1</v>
      </c>
      <c r="D335" t="s">
        <v>95</v>
      </c>
      <c r="E335" t="s">
        <v>92</v>
      </c>
      <c r="F335" t="s">
        <v>93</v>
      </c>
      <c r="G335" t="s">
        <v>94</v>
      </c>
      <c r="H335">
        <v>99999</v>
      </c>
      <c r="I335" t="s">
        <v>160</v>
      </c>
      <c r="J335" t="s">
        <v>81</v>
      </c>
      <c r="K335" t="s">
        <v>130</v>
      </c>
      <c r="L335" s="7"/>
      <c r="N335" t="s">
        <v>91</v>
      </c>
      <c r="O335" t="s">
        <v>92</v>
      </c>
      <c r="P335" t="s">
        <v>93</v>
      </c>
      <c r="Q335" t="s">
        <v>94</v>
      </c>
      <c r="R335">
        <v>99999</v>
      </c>
      <c r="S335" t="s">
        <v>132</v>
      </c>
      <c r="U335" t="s">
        <v>32</v>
      </c>
      <c r="V335" t="s">
        <v>16</v>
      </c>
      <c r="W335" s="2">
        <v>18</v>
      </c>
      <c r="X335">
        <v>99</v>
      </c>
      <c r="Y335" s="2">
        <v>1782</v>
      </c>
      <c r="Z335" s="2">
        <v>174.63600000000002</v>
      </c>
      <c r="AA335" s="1">
        <f>DAY(TableauSource[[#This Row],[Date Cdme]])</f>
        <v>1</v>
      </c>
    </row>
    <row r="336" spans="1:27" x14ac:dyDescent="0.25">
      <c r="A336" s="4">
        <v>1390</v>
      </c>
      <c r="B336" s="10">
        <v>44896</v>
      </c>
      <c r="C336" s="4">
        <v>1</v>
      </c>
      <c r="D336" t="s">
        <v>95</v>
      </c>
      <c r="E336" t="s">
        <v>92</v>
      </c>
      <c r="F336" t="s">
        <v>93</v>
      </c>
      <c r="G336" t="s">
        <v>94</v>
      </c>
      <c r="H336">
        <v>99999</v>
      </c>
      <c r="I336" t="s">
        <v>160</v>
      </c>
      <c r="J336" t="s">
        <v>81</v>
      </c>
      <c r="K336" t="s">
        <v>130</v>
      </c>
      <c r="L336" s="7"/>
      <c r="N336" t="s">
        <v>91</v>
      </c>
      <c r="O336" t="s">
        <v>92</v>
      </c>
      <c r="P336" t="s">
        <v>93</v>
      </c>
      <c r="Q336" t="s">
        <v>94</v>
      </c>
      <c r="R336">
        <v>99999</v>
      </c>
      <c r="S336" t="s">
        <v>132</v>
      </c>
      <c r="U336" t="s">
        <v>33</v>
      </c>
      <c r="V336" t="s">
        <v>16</v>
      </c>
      <c r="W336" s="2">
        <v>46</v>
      </c>
      <c r="X336">
        <v>89</v>
      </c>
      <c r="Y336" s="2">
        <v>4094</v>
      </c>
      <c r="Z336" s="2">
        <v>388.93</v>
      </c>
      <c r="AA336" s="1">
        <f>DAY(TableauSource[[#This Row],[Date Cdme]])</f>
        <v>1</v>
      </c>
    </row>
    <row r="337" spans="1:27" x14ac:dyDescent="0.25">
      <c r="A337" s="4">
        <v>1391</v>
      </c>
      <c r="B337" s="10">
        <v>44896</v>
      </c>
      <c r="C337" s="4">
        <v>1</v>
      </c>
      <c r="D337" t="s">
        <v>95</v>
      </c>
      <c r="E337" t="s">
        <v>92</v>
      </c>
      <c r="F337" t="s">
        <v>93</v>
      </c>
      <c r="G337" t="s">
        <v>94</v>
      </c>
      <c r="H337">
        <v>99999</v>
      </c>
      <c r="I337" t="s">
        <v>160</v>
      </c>
      <c r="J337" t="s">
        <v>81</v>
      </c>
      <c r="K337" t="s">
        <v>130</v>
      </c>
      <c r="L337" s="7"/>
      <c r="N337" t="s">
        <v>91</v>
      </c>
      <c r="O337" t="s">
        <v>92</v>
      </c>
      <c r="P337" t="s">
        <v>93</v>
      </c>
      <c r="Q337" t="s">
        <v>94</v>
      </c>
      <c r="R337">
        <v>99999</v>
      </c>
      <c r="S337" t="s">
        <v>132</v>
      </c>
      <c r="U337" t="s">
        <v>75</v>
      </c>
      <c r="V337" t="s">
        <v>16</v>
      </c>
      <c r="W337" s="2">
        <v>2.99</v>
      </c>
      <c r="X337">
        <v>64</v>
      </c>
      <c r="Y337" s="2">
        <v>191.36</v>
      </c>
      <c r="Z337" s="2">
        <v>19.518720000000002</v>
      </c>
      <c r="AA337" s="1">
        <f>DAY(TableauSource[[#This Row],[Date Cdme]])</f>
        <v>1</v>
      </c>
    </row>
    <row r="338" spans="1:27" x14ac:dyDescent="0.25">
      <c r="A338" s="4">
        <v>1305</v>
      </c>
      <c r="B338" s="10">
        <v>44860</v>
      </c>
      <c r="C338" s="4">
        <v>26</v>
      </c>
      <c r="D338" t="s">
        <v>114</v>
      </c>
      <c r="E338" t="s">
        <v>113</v>
      </c>
      <c r="F338" t="s">
        <v>88</v>
      </c>
      <c r="G338" t="s">
        <v>89</v>
      </c>
      <c r="H338">
        <v>99999</v>
      </c>
      <c r="I338" t="s">
        <v>157</v>
      </c>
      <c r="J338" t="s">
        <v>126</v>
      </c>
      <c r="K338" t="s">
        <v>131</v>
      </c>
      <c r="L338" s="7">
        <v>41940</v>
      </c>
      <c r="M338" t="s">
        <v>40</v>
      </c>
      <c r="N338" t="s">
        <v>112</v>
      </c>
      <c r="O338" t="s">
        <v>113</v>
      </c>
      <c r="P338" t="s">
        <v>88</v>
      </c>
      <c r="Q338" t="s">
        <v>89</v>
      </c>
      <c r="R338">
        <v>99999</v>
      </c>
      <c r="S338" t="s">
        <v>132</v>
      </c>
      <c r="T338" t="s">
        <v>148</v>
      </c>
      <c r="U338" t="s">
        <v>96</v>
      </c>
      <c r="V338" t="s">
        <v>97</v>
      </c>
      <c r="W338" s="2">
        <v>18.399999999999999</v>
      </c>
      <c r="X338">
        <v>10</v>
      </c>
      <c r="Y338" s="2">
        <v>184</v>
      </c>
      <c r="Z338" s="2">
        <v>19.136000000000003</v>
      </c>
      <c r="AA338" s="1">
        <f>DAY(TableauSource[[#This Row],[Date Cdme]])</f>
        <v>26</v>
      </c>
    </row>
    <row r="339" spans="1:27" x14ac:dyDescent="0.25">
      <c r="A339" s="4">
        <v>1344</v>
      </c>
      <c r="B339" s="10">
        <v>44891</v>
      </c>
      <c r="C339" s="4">
        <v>26</v>
      </c>
      <c r="D339" t="s">
        <v>114</v>
      </c>
      <c r="E339" t="s">
        <v>113</v>
      </c>
      <c r="F339" t="s">
        <v>88</v>
      </c>
      <c r="G339" t="s">
        <v>89</v>
      </c>
      <c r="H339">
        <v>99999</v>
      </c>
      <c r="I339" t="s">
        <v>157</v>
      </c>
      <c r="J339" t="s">
        <v>126</v>
      </c>
      <c r="K339" t="s">
        <v>131</v>
      </c>
      <c r="L339" s="7">
        <v>41971</v>
      </c>
      <c r="M339" t="s">
        <v>40</v>
      </c>
      <c r="N339" t="s">
        <v>112</v>
      </c>
      <c r="O339" t="s">
        <v>113</v>
      </c>
      <c r="P339" t="s">
        <v>88</v>
      </c>
      <c r="Q339" t="s">
        <v>89</v>
      </c>
      <c r="R339">
        <v>99999</v>
      </c>
      <c r="S339" t="s">
        <v>132</v>
      </c>
      <c r="T339" t="s">
        <v>148</v>
      </c>
      <c r="U339" t="s">
        <v>115</v>
      </c>
      <c r="V339" t="s">
        <v>116</v>
      </c>
      <c r="W339" s="2">
        <v>21.35</v>
      </c>
      <c r="X339">
        <v>69</v>
      </c>
      <c r="Y339" s="2">
        <v>1473.15</v>
      </c>
      <c r="Z339" s="2">
        <v>153.20760000000004</v>
      </c>
      <c r="AA339" s="1">
        <f>DAY(TableauSource[[#This Row],[Date Cdme]])</f>
        <v>26</v>
      </c>
    </row>
    <row r="340" spans="1:27" x14ac:dyDescent="0.25">
      <c r="A340" s="4">
        <v>1394</v>
      </c>
      <c r="B340" s="10">
        <v>44904</v>
      </c>
      <c r="C340" s="4">
        <v>9</v>
      </c>
      <c r="D340" t="s">
        <v>102</v>
      </c>
      <c r="E340" t="s">
        <v>99</v>
      </c>
      <c r="F340" t="s">
        <v>100</v>
      </c>
      <c r="G340" t="s">
        <v>101</v>
      </c>
      <c r="H340">
        <v>99999</v>
      </c>
      <c r="I340" t="s">
        <v>163</v>
      </c>
      <c r="J340" t="s">
        <v>103</v>
      </c>
      <c r="K340" t="s">
        <v>128</v>
      </c>
      <c r="L340" s="7">
        <v>41984</v>
      </c>
      <c r="M340" t="s">
        <v>25</v>
      </c>
      <c r="N340" t="s">
        <v>98</v>
      </c>
      <c r="O340" t="s">
        <v>99</v>
      </c>
      <c r="P340" t="s">
        <v>100</v>
      </c>
      <c r="Q340" t="s">
        <v>101</v>
      </c>
      <c r="R340">
        <v>99999</v>
      </c>
      <c r="S340" t="s">
        <v>132</v>
      </c>
      <c r="T340" t="s">
        <v>147</v>
      </c>
      <c r="U340" t="s">
        <v>104</v>
      </c>
      <c r="V340" t="s">
        <v>105</v>
      </c>
      <c r="W340" s="2">
        <v>19.5</v>
      </c>
      <c r="X340">
        <v>20</v>
      </c>
      <c r="Y340" s="2">
        <v>390</v>
      </c>
      <c r="Z340" s="2">
        <v>40.950000000000003</v>
      </c>
      <c r="AA340" s="1">
        <f>DAY(TableauSource[[#This Row],[Date Cdme]])</f>
        <v>9</v>
      </c>
    </row>
    <row r="341" spans="1:27" x14ac:dyDescent="0.25">
      <c r="A341" s="4">
        <v>1395</v>
      </c>
      <c r="B341" s="10">
        <v>44904</v>
      </c>
      <c r="C341" s="4">
        <v>9</v>
      </c>
      <c r="D341" t="s">
        <v>102</v>
      </c>
      <c r="E341" t="s">
        <v>99</v>
      </c>
      <c r="F341" t="s">
        <v>100</v>
      </c>
      <c r="G341" t="s">
        <v>101</v>
      </c>
      <c r="H341">
        <v>99999</v>
      </c>
      <c r="I341" t="s">
        <v>163</v>
      </c>
      <c r="J341" t="s">
        <v>103</v>
      </c>
      <c r="K341" t="s">
        <v>128</v>
      </c>
      <c r="L341" s="7">
        <v>41984</v>
      </c>
      <c r="M341" t="s">
        <v>25</v>
      </c>
      <c r="N341" t="s">
        <v>98</v>
      </c>
      <c r="O341" t="s">
        <v>99</v>
      </c>
      <c r="P341" t="s">
        <v>100</v>
      </c>
      <c r="Q341" t="s">
        <v>101</v>
      </c>
      <c r="R341">
        <v>99999</v>
      </c>
      <c r="S341" t="s">
        <v>132</v>
      </c>
      <c r="T341" t="s">
        <v>147</v>
      </c>
      <c r="U341" t="s">
        <v>106</v>
      </c>
      <c r="V341" t="s">
        <v>107</v>
      </c>
      <c r="W341" s="2">
        <v>34.799999999999997</v>
      </c>
      <c r="X341">
        <v>69</v>
      </c>
      <c r="Y341" s="2">
        <v>2401.1999999999998</v>
      </c>
      <c r="Z341" s="2">
        <v>240.12</v>
      </c>
      <c r="AA341" s="1">
        <f>DAY(TableauSource[[#This Row],[Date Cdme]])</f>
        <v>9</v>
      </c>
    </row>
    <row r="342" spans="1:27" x14ac:dyDescent="0.25">
      <c r="A342" s="4">
        <v>1396</v>
      </c>
      <c r="B342" s="10">
        <v>44901</v>
      </c>
      <c r="C342" s="4">
        <v>6</v>
      </c>
      <c r="D342" t="s">
        <v>61</v>
      </c>
      <c r="E342" t="s">
        <v>58</v>
      </c>
      <c r="F342" t="s">
        <v>59</v>
      </c>
      <c r="G342" t="s">
        <v>60</v>
      </c>
      <c r="H342">
        <v>99999</v>
      </c>
      <c r="I342" t="s">
        <v>165</v>
      </c>
      <c r="J342" t="s">
        <v>39</v>
      </c>
      <c r="K342" t="s">
        <v>130</v>
      </c>
      <c r="L342" s="7">
        <v>41981</v>
      </c>
      <c r="M342" t="s">
        <v>14</v>
      </c>
      <c r="N342" t="s">
        <v>57</v>
      </c>
      <c r="O342" t="s">
        <v>58</v>
      </c>
      <c r="P342" t="s">
        <v>59</v>
      </c>
      <c r="Q342" t="s">
        <v>60</v>
      </c>
      <c r="R342">
        <v>99999</v>
      </c>
      <c r="S342" t="s">
        <v>132</v>
      </c>
      <c r="T342" t="s">
        <v>148</v>
      </c>
      <c r="U342" t="s">
        <v>15</v>
      </c>
      <c r="V342" t="s">
        <v>16</v>
      </c>
      <c r="W342" s="2">
        <v>14</v>
      </c>
      <c r="X342">
        <v>68</v>
      </c>
      <c r="Y342" s="2">
        <v>952</v>
      </c>
      <c r="Z342" s="2">
        <v>91.391999999999996</v>
      </c>
      <c r="AA342" s="1">
        <f>DAY(TableauSource[[#This Row],[Date Cdme]])</f>
        <v>6</v>
      </c>
    </row>
    <row r="343" spans="1:27" x14ac:dyDescent="0.25">
      <c r="A343" s="4">
        <v>1397</v>
      </c>
      <c r="B343" s="10">
        <v>44903</v>
      </c>
      <c r="C343" s="4">
        <v>8</v>
      </c>
      <c r="D343" t="s">
        <v>38</v>
      </c>
      <c r="E343" t="s">
        <v>35</v>
      </c>
      <c r="F343" t="s">
        <v>36</v>
      </c>
      <c r="G343" t="s">
        <v>37</v>
      </c>
      <c r="H343">
        <v>99999</v>
      </c>
      <c r="I343" t="s">
        <v>159</v>
      </c>
      <c r="J343" t="s">
        <v>81</v>
      </c>
      <c r="K343" t="s">
        <v>130</v>
      </c>
      <c r="L343" s="7">
        <v>41983</v>
      </c>
      <c r="M343" t="s">
        <v>14</v>
      </c>
      <c r="N343" t="s">
        <v>34</v>
      </c>
      <c r="O343" t="s">
        <v>35</v>
      </c>
      <c r="P343" t="s">
        <v>36</v>
      </c>
      <c r="Q343" t="s">
        <v>37</v>
      </c>
      <c r="R343">
        <v>99999</v>
      </c>
      <c r="S343" t="s">
        <v>132</v>
      </c>
      <c r="T343" t="s">
        <v>147</v>
      </c>
      <c r="U343" t="s">
        <v>63</v>
      </c>
      <c r="V343" t="s">
        <v>64</v>
      </c>
      <c r="W343" s="2">
        <v>40</v>
      </c>
      <c r="X343">
        <v>52</v>
      </c>
      <c r="Y343" s="2">
        <v>2080</v>
      </c>
      <c r="Z343" s="2">
        <v>203.84</v>
      </c>
      <c r="AA343" s="1">
        <f>DAY(TableauSource[[#This Row],[Date Cdme]])</f>
        <v>8</v>
      </c>
    </row>
    <row r="344" spans="1:27" x14ac:dyDescent="0.25">
      <c r="A344" s="4">
        <v>1398</v>
      </c>
      <c r="B344" s="10">
        <v>44903</v>
      </c>
      <c r="C344" s="4">
        <v>8</v>
      </c>
      <c r="D344" t="s">
        <v>38</v>
      </c>
      <c r="E344" t="s">
        <v>35</v>
      </c>
      <c r="F344" t="s">
        <v>36</v>
      </c>
      <c r="G344" t="s">
        <v>37</v>
      </c>
      <c r="H344">
        <v>99999</v>
      </c>
      <c r="I344" t="s">
        <v>159</v>
      </c>
      <c r="J344" t="s">
        <v>81</v>
      </c>
      <c r="K344" t="s">
        <v>130</v>
      </c>
      <c r="L344" s="7">
        <v>41983</v>
      </c>
      <c r="M344" t="s">
        <v>14</v>
      </c>
      <c r="N344" t="s">
        <v>34</v>
      </c>
      <c r="O344" t="s">
        <v>35</v>
      </c>
      <c r="P344" t="s">
        <v>36</v>
      </c>
      <c r="Q344" t="s">
        <v>37</v>
      </c>
      <c r="R344">
        <v>99999</v>
      </c>
      <c r="S344" t="s">
        <v>132</v>
      </c>
      <c r="T344" t="s">
        <v>147</v>
      </c>
      <c r="U344" t="s">
        <v>41</v>
      </c>
      <c r="V344" t="s">
        <v>42</v>
      </c>
      <c r="W344" s="2">
        <v>9.1999999999999993</v>
      </c>
      <c r="X344">
        <v>40</v>
      </c>
      <c r="Y344" s="2">
        <v>368</v>
      </c>
      <c r="Z344" s="2">
        <v>38.640000000000008</v>
      </c>
      <c r="AA344" s="1">
        <f>DAY(TableauSource[[#This Row],[Date Cdme]])</f>
        <v>8</v>
      </c>
    </row>
    <row r="345" spans="1:27" x14ac:dyDescent="0.25">
      <c r="A345" s="4">
        <v>1196</v>
      </c>
      <c r="B345" s="10">
        <v>44767</v>
      </c>
      <c r="C345" s="4">
        <v>25</v>
      </c>
      <c r="D345" t="s">
        <v>110</v>
      </c>
      <c r="E345" t="s">
        <v>109</v>
      </c>
      <c r="F345" t="s">
        <v>72</v>
      </c>
      <c r="G345" t="s">
        <v>73</v>
      </c>
      <c r="H345">
        <v>99999</v>
      </c>
      <c r="I345" t="s">
        <v>158</v>
      </c>
      <c r="J345" t="s">
        <v>62</v>
      </c>
      <c r="K345" t="s">
        <v>129</v>
      </c>
      <c r="L345" s="7">
        <v>41847</v>
      </c>
      <c r="M345" t="s">
        <v>25</v>
      </c>
      <c r="N345" t="s">
        <v>108</v>
      </c>
      <c r="O345" t="s">
        <v>109</v>
      </c>
      <c r="P345" t="s">
        <v>72</v>
      </c>
      <c r="Q345" t="s">
        <v>73</v>
      </c>
      <c r="R345">
        <v>99999</v>
      </c>
      <c r="S345" t="s">
        <v>132</v>
      </c>
      <c r="T345" t="s">
        <v>149</v>
      </c>
      <c r="U345" t="s">
        <v>111</v>
      </c>
      <c r="V345" t="s">
        <v>42</v>
      </c>
      <c r="W345" s="2">
        <v>10</v>
      </c>
      <c r="X345">
        <v>34</v>
      </c>
      <c r="Y345" s="2">
        <v>340</v>
      </c>
      <c r="Z345" s="2">
        <v>34.340000000000003</v>
      </c>
      <c r="AA345" s="1">
        <f>DAY(TableauSource[[#This Row],[Date Cdme]])</f>
        <v>25</v>
      </c>
    </row>
    <row r="346" spans="1:27" x14ac:dyDescent="0.25">
      <c r="A346" s="4">
        <v>1345</v>
      </c>
      <c r="B346" s="10">
        <v>44891</v>
      </c>
      <c r="C346" s="4">
        <v>26</v>
      </c>
      <c r="D346" t="s">
        <v>114</v>
      </c>
      <c r="E346" t="s">
        <v>113</v>
      </c>
      <c r="F346" t="s">
        <v>88</v>
      </c>
      <c r="G346" t="s">
        <v>89</v>
      </c>
      <c r="H346">
        <v>99999</v>
      </c>
      <c r="I346" t="s">
        <v>157</v>
      </c>
      <c r="J346" t="s">
        <v>126</v>
      </c>
      <c r="K346" t="s">
        <v>131</v>
      </c>
      <c r="L346" s="7">
        <v>41971</v>
      </c>
      <c r="M346" t="s">
        <v>40</v>
      </c>
      <c r="N346" t="s">
        <v>112</v>
      </c>
      <c r="O346" t="s">
        <v>113</v>
      </c>
      <c r="P346" t="s">
        <v>88</v>
      </c>
      <c r="Q346" t="s">
        <v>89</v>
      </c>
      <c r="R346">
        <v>99999</v>
      </c>
      <c r="S346" t="s">
        <v>132</v>
      </c>
      <c r="T346" t="s">
        <v>148</v>
      </c>
      <c r="U346" t="s">
        <v>55</v>
      </c>
      <c r="V346" t="s">
        <v>56</v>
      </c>
      <c r="W346" s="2">
        <v>9.65</v>
      </c>
      <c r="X346">
        <v>37</v>
      </c>
      <c r="Y346" s="2">
        <v>357.05</v>
      </c>
      <c r="Z346" s="2">
        <v>33.919750000000001</v>
      </c>
      <c r="AA346" s="1">
        <f>DAY(TableauSource[[#This Row],[Date Cdme]])</f>
        <v>26</v>
      </c>
    </row>
    <row r="347" spans="1:27" x14ac:dyDescent="0.25">
      <c r="A347" s="4">
        <v>1346</v>
      </c>
      <c r="B347" s="10">
        <v>44891</v>
      </c>
      <c r="C347" s="4">
        <v>26</v>
      </c>
      <c r="D347" t="s">
        <v>114</v>
      </c>
      <c r="E347" t="s">
        <v>113</v>
      </c>
      <c r="F347" t="s">
        <v>88</v>
      </c>
      <c r="G347" t="s">
        <v>89</v>
      </c>
      <c r="H347">
        <v>99999</v>
      </c>
      <c r="I347" t="s">
        <v>157</v>
      </c>
      <c r="J347" t="s">
        <v>126</v>
      </c>
      <c r="K347" t="s">
        <v>131</v>
      </c>
      <c r="L347" s="7">
        <v>41971</v>
      </c>
      <c r="M347" t="s">
        <v>40</v>
      </c>
      <c r="N347" t="s">
        <v>112</v>
      </c>
      <c r="O347" t="s">
        <v>113</v>
      </c>
      <c r="P347" t="s">
        <v>88</v>
      </c>
      <c r="Q347" t="s">
        <v>89</v>
      </c>
      <c r="R347">
        <v>99999</v>
      </c>
      <c r="S347" t="s">
        <v>132</v>
      </c>
      <c r="T347" t="s">
        <v>148</v>
      </c>
      <c r="U347" t="s">
        <v>96</v>
      </c>
      <c r="V347" t="s">
        <v>97</v>
      </c>
      <c r="W347" s="2">
        <v>18.399999999999999</v>
      </c>
      <c r="X347">
        <v>64</v>
      </c>
      <c r="Y347" s="2">
        <v>1177.5999999999999</v>
      </c>
      <c r="Z347" s="2">
        <v>118.93759999999999</v>
      </c>
      <c r="AA347" s="1">
        <f>DAY(TableauSource[[#This Row],[Date Cdme]])</f>
        <v>26</v>
      </c>
    </row>
    <row r="348" spans="1:27" x14ac:dyDescent="0.25">
      <c r="A348" s="4">
        <v>1400</v>
      </c>
      <c r="B348" s="10">
        <v>44921</v>
      </c>
      <c r="C348" s="4">
        <v>26</v>
      </c>
      <c r="D348" t="s">
        <v>114</v>
      </c>
      <c r="E348" t="s">
        <v>113</v>
      </c>
      <c r="F348" t="s">
        <v>88</v>
      </c>
      <c r="G348" t="s">
        <v>89</v>
      </c>
      <c r="H348">
        <v>99999</v>
      </c>
      <c r="I348" t="s">
        <v>157</v>
      </c>
      <c r="J348" t="s">
        <v>126</v>
      </c>
      <c r="K348" t="s">
        <v>131</v>
      </c>
      <c r="L348" s="7">
        <v>42001</v>
      </c>
      <c r="M348" t="s">
        <v>40</v>
      </c>
      <c r="N348" t="s">
        <v>112</v>
      </c>
      <c r="O348" t="s">
        <v>113</v>
      </c>
      <c r="P348" t="s">
        <v>88</v>
      </c>
      <c r="Q348" t="s">
        <v>89</v>
      </c>
      <c r="R348">
        <v>99999</v>
      </c>
      <c r="S348" t="s">
        <v>132</v>
      </c>
      <c r="T348" t="s">
        <v>148</v>
      </c>
      <c r="U348" t="s">
        <v>115</v>
      </c>
      <c r="V348" t="s">
        <v>116</v>
      </c>
      <c r="W348" s="2">
        <v>21.35</v>
      </c>
      <c r="X348">
        <v>88</v>
      </c>
      <c r="Y348" s="2">
        <v>1878.8000000000002</v>
      </c>
      <c r="Z348" s="2">
        <v>184.12240000000003</v>
      </c>
      <c r="AA348" s="1">
        <f>DAY(TableauSource[[#This Row],[Date Cdme]])</f>
        <v>26</v>
      </c>
    </row>
    <row r="349" spans="1:27" x14ac:dyDescent="0.25">
      <c r="A349" s="4">
        <v>1403</v>
      </c>
      <c r="B349" s="10">
        <v>44924</v>
      </c>
      <c r="C349" s="4">
        <v>29</v>
      </c>
      <c r="D349" t="s">
        <v>47</v>
      </c>
      <c r="E349" t="s">
        <v>44</v>
      </c>
      <c r="F349" t="s">
        <v>45</v>
      </c>
      <c r="G349" t="s">
        <v>46</v>
      </c>
      <c r="H349">
        <v>99999</v>
      </c>
      <c r="I349" t="s">
        <v>156</v>
      </c>
      <c r="J349" t="s">
        <v>24</v>
      </c>
      <c r="K349" t="s">
        <v>128</v>
      </c>
      <c r="L349" s="7">
        <v>42004</v>
      </c>
      <c r="M349" t="s">
        <v>14</v>
      </c>
      <c r="N349" t="s">
        <v>43</v>
      </c>
      <c r="O349" t="s">
        <v>44</v>
      </c>
      <c r="P349" t="s">
        <v>45</v>
      </c>
      <c r="Q349" t="s">
        <v>46</v>
      </c>
      <c r="R349">
        <v>99999</v>
      </c>
      <c r="S349" t="s">
        <v>132</v>
      </c>
      <c r="T349" t="s">
        <v>147</v>
      </c>
      <c r="U349" t="s">
        <v>15</v>
      </c>
      <c r="V349" t="s">
        <v>16</v>
      </c>
      <c r="W349" s="2">
        <v>14</v>
      </c>
      <c r="X349">
        <v>96</v>
      </c>
      <c r="Y349" s="2">
        <v>1344</v>
      </c>
      <c r="Z349" s="2">
        <v>141.12</v>
      </c>
      <c r="AA349" s="1">
        <f>DAY(TableauSource[[#This Row],[Date Cdme]])</f>
        <v>29</v>
      </c>
    </row>
    <row r="350" spans="1:27" x14ac:dyDescent="0.25">
      <c r="A350" s="4">
        <v>1404</v>
      </c>
      <c r="B350" s="10">
        <v>44901</v>
      </c>
      <c r="C350" s="4">
        <v>6</v>
      </c>
      <c r="D350" t="s">
        <v>61</v>
      </c>
      <c r="E350" t="s">
        <v>58</v>
      </c>
      <c r="F350" t="s">
        <v>59</v>
      </c>
      <c r="G350" t="s">
        <v>60</v>
      </c>
      <c r="H350">
        <v>99999</v>
      </c>
      <c r="I350" t="s">
        <v>165</v>
      </c>
      <c r="J350" t="s">
        <v>39</v>
      </c>
      <c r="K350" t="s">
        <v>130</v>
      </c>
      <c r="L350" s="7">
        <v>41981</v>
      </c>
      <c r="M350" t="s">
        <v>40</v>
      </c>
      <c r="N350" t="s">
        <v>57</v>
      </c>
      <c r="O350" t="s">
        <v>58</v>
      </c>
      <c r="P350" t="s">
        <v>59</v>
      </c>
      <c r="Q350" t="s">
        <v>60</v>
      </c>
      <c r="R350">
        <v>99999</v>
      </c>
      <c r="S350" t="s">
        <v>132</v>
      </c>
      <c r="T350" t="s">
        <v>147</v>
      </c>
      <c r="U350" t="s">
        <v>48</v>
      </c>
      <c r="V350" t="s">
        <v>49</v>
      </c>
      <c r="W350" s="2">
        <v>12.75</v>
      </c>
      <c r="X350">
        <v>12</v>
      </c>
      <c r="Y350" s="2">
        <v>153</v>
      </c>
      <c r="Z350" s="2">
        <v>16.065000000000001</v>
      </c>
      <c r="AA350" s="1">
        <f>DAY(TableauSource[[#This Row],[Date Cdme]])</f>
        <v>6</v>
      </c>
    </row>
    <row r="351" spans="1:27" x14ac:dyDescent="0.25">
      <c r="A351" s="4">
        <v>1241</v>
      </c>
      <c r="B351" s="10">
        <v>44798</v>
      </c>
      <c r="C351" s="4">
        <v>25</v>
      </c>
      <c r="D351" t="s">
        <v>110</v>
      </c>
      <c r="E351" t="s">
        <v>109</v>
      </c>
      <c r="F351" t="s">
        <v>72</v>
      </c>
      <c r="G351" t="s">
        <v>73</v>
      </c>
      <c r="H351">
        <v>99999</v>
      </c>
      <c r="I351" t="s">
        <v>158</v>
      </c>
      <c r="J351" t="s">
        <v>62</v>
      </c>
      <c r="K351" t="s">
        <v>129</v>
      </c>
      <c r="L351" s="7">
        <v>41878</v>
      </c>
      <c r="M351" t="s">
        <v>25</v>
      </c>
      <c r="N351" t="s">
        <v>108</v>
      </c>
      <c r="O351" t="s">
        <v>109</v>
      </c>
      <c r="P351" t="s">
        <v>72</v>
      </c>
      <c r="Q351" t="s">
        <v>73</v>
      </c>
      <c r="R351">
        <v>99999</v>
      </c>
      <c r="S351" t="s">
        <v>132</v>
      </c>
      <c r="T351" t="s">
        <v>149</v>
      </c>
      <c r="U351" t="s">
        <v>111</v>
      </c>
      <c r="V351" t="s">
        <v>42</v>
      </c>
      <c r="W351" s="2">
        <v>10</v>
      </c>
      <c r="X351">
        <v>55</v>
      </c>
      <c r="Y351" s="2">
        <v>550</v>
      </c>
      <c r="Z351" s="2">
        <v>52.25</v>
      </c>
      <c r="AA351" s="1">
        <f>DAY(TableauSource[[#This Row],[Date Cdme]])</f>
        <v>25</v>
      </c>
    </row>
    <row r="352" spans="1:27" x14ac:dyDescent="0.25">
      <c r="A352" s="4">
        <v>1263</v>
      </c>
      <c r="B352" s="10">
        <v>44829</v>
      </c>
      <c r="C352" s="4">
        <v>25</v>
      </c>
      <c r="D352" t="s">
        <v>110</v>
      </c>
      <c r="E352" t="s">
        <v>109</v>
      </c>
      <c r="F352" t="s">
        <v>72</v>
      </c>
      <c r="G352" t="s">
        <v>73</v>
      </c>
      <c r="H352">
        <v>99999</v>
      </c>
      <c r="I352" t="s">
        <v>158</v>
      </c>
      <c r="J352" t="s">
        <v>62</v>
      </c>
      <c r="K352" t="s">
        <v>129</v>
      </c>
      <c r="L352" s="7">
        <v>41909</v>
      </c>
      <c r="M352" t="s">
        <v>25</v>
      </c>
      <c r="N352" t="s">
        <v>108</v>
      </c>
      <c r="O352" t="s">
        <v>109</v>
      </c>
      <c r="P352" t="s">
        <v>72</v>
      </c>
      <c r="Q352" t="s">
        <v>73</v>
      </c>
      <c r="R352">
        <v>99999</v>
      </c>
      <c r="S352" t="s">
        <v>132</v>
      </c>
      <c r="T352" t="s">
        <v>149</v>
      </c>
      <c r="U352" t="s">
        <v>111</v>
      </c>
      <c r="V352" t="s">
        <v>42</v>
      </c>
      <c r="W352" s="2">
        <v>10</v>
      </c>
      <c r="X352">
        <v>94</v>
      </c>
      <c r="Y352" s="2">
        <v>940</v>
      </c>
      <c r="Z352" s="2">
        <v>97.76</v>
      </c>
      <c r="AA352" s="1">
        <f>DAY(TableauSource[[#This Row],[Date Cdme]])</f>
        <v>25</v>
      </c>
    </row>
    <row r="353" spans="1:27" x14ac:dyDescent="0.25">
      <c r="A353" s="4">
        <v>1409</v>
      </c>
      <c r="B353" s="10">
        <v>44903</v>
      </c>
      <c r="C353" s="4">
        <v>8</v>
      </c>
      <c r="D353" t="s">
        <v>38</v>
      </c>
      <c r="E353" t="s">
        <v>35</v>
      </c>
      <c r="F353" t="s">
        <v>36</v>
      </c>
      <c r="G353" t="s">
        <v>37</v>
      </c>
      <c r="H353">
        <v>99999</v>
      </c>
      <c r="I353" t="s">
        <v>159</v>
      </c>
      <c r="J353" t="s">
        <v>81</v>
      </c>
      <c r="K353" t="s">
        <v>130</v>
      </c>
      <c r="L353" s="7">
        <v>41983</v>
      </c>
      <c r="M353" t="s">
        <v>40</v>
      </c>
      <c r="N353" t="s">
        <v>34</v>
      </c>
      <c r="O353" t="s">
        <v>35</v>
      </c>
      <c r="P353" t="s">
        <v>36</v>
      </c>
      <c r="Q353" t="s">
        <v>37</v>
      </c>
      <c r="R353">
        <v>99999</v>
      </c>
      <c r="S353" t="s">
        <v>132</v>
      </c>
      <c r="T353" t="s">
        <v>148</v>
      </c>
      <c r="U353" t="s">
        <v>106</v>
      </c>
      <c r="V353" t="s">
        <v>107</v>
      </c>
      <c r="W353" s="2">
        <v>34.799999999999997</v>
      </c>
      <c r="X353">
        <v>100</v>
      </c>
      <c r="Y353" s="2">
        <v>3479.9999999999995</v>
      </c>
      <c r="Z353" s="2">
        <v>344.52</v>
      </c>
      <c r="AA353" s="1">
        <f>DAY(TableauSource[[#This Row],[Date Cdme]])</f>
        <v>8</v>
      </c>
    </row>
    <row r="354" spans="1:27" x14ac:dyDescent="0.25">
      <c r="A354" s="4">
        <v>1412</v>
      </c>
      <c r="B354" s="10">
        <v>44898</v>
      </c>
      <c r="C354" s="4">
        <v>3</v>
      </c>
      <c r="D354" t="s">
        <v>54</v>
      </c>
      <c r="E354" t="s">
        <v>51</v>
      </c>
      <c r="F354" t="s">
        <v>52</v>
      </c>
      <c r="G354" t="s">
        <v>53</v>
      </c>
      <c r="H354">
        <v>99999</v>
      </c>
      <c r="I354" t="s">
        <v>161</v>
      </c>
      <c r="J354" t="s">
        <v>31</v>
      </c>
      <c r="K354" t="s">
        <v>128</v>
      </c>
      <c r="L354" s="7">
        <v>41978</v>
      </c>
      <c r="M354" t="s">
        <v>14</v>
      </c>
      <c r="N354" t="s">
        <v>50</v>
      </c>
      <c r="O354" t="s">
        <v>51</v>
      </c>
      <c r="P354" t="s">
        <v>52</v>
      </c>
      <c r="Q354" t="s">
        <v>53</v>
      </c>
      <c r="R354">
        <v>99999</v>
      </c>
      <c r="S354" t="s">
        <v>132</v>
      </c>
      <c r="T354" t="s">
        <v>149</v>
      </c>
      <c r="U354" t="s">
        <v>121</v>
      </c>
      <c r="V354" t="s">
        <v>85</v>
      </c>
      <c r="W354" s="2">
        <v>10</v>
      </c>
      <c r="X354">
        <v>89</v>
      </c>
      <c r="Y354" s="2">
        <v>890</v>
      </c>
      <c r="Z354" s="2">
        <v>87.22</v>
      </c>
      <c r="AA354" s="1">
        <f>DAY(TableauSource[[#This Row],[Date Cdme]])</f>
        <v>3</v>
      </c>
    </row>
    <row r="355" spans="1:27" x14ac:dyDescent="0.25">
      <c r="A355" s="4">
        <v>1413</v>
      </c>
      <c r="B355" s="10">
        <v>44898</v>
      </c>
      <c r="C355" s="4">
        <v>3</v>
      </c>
      <c r="D355" t="s">
        <v>54</v>
      </c>
      <c r="E355" t="s">
        <v>51</v>
      </c>
      <c r="F355" t="s">
        <v>52</v>
      </c>
      <c r="G355" t="s">
        <v>53</v>
      </c>
      <c r="H355">
        <v>99999</v>
      </c>
      <c r="I355" t="s">
        <v>161</v>
      </c>
      <c r="J355" t="s">
        <v>31</v>
      </c>
      <c r="K355" t="s">
        <v>128</v>
      </c>
      <c r="L355" s="7">
        <v>41978</v>
      </c>
      <c r="M355" t="s">
        <v>14</v>
      </c>
      <c r="N355" t="s">
        <v>50</v>
      </c>
      <c r="O355" t="s">
        <v>51</v>
      </c>
      <c r="P355" t="s">
        <v>52</v>
      </c>
      <c r="Q355" t="s">
        <v>53</v>
      </c>
      <c r="R355">
        <v>99999</v>
      </c>
      <c r="S355" t="s">
        <v>132</v>
      </c>
      <c r="T355" t="s">
        <v>149</v>
      </c>
      <c r="U355" t="s">
        <v>63</v>
      </c>
      <c r="V355" t="s">
        <v>64</v>
      </c>
      <c r="W355" s="2">
        <v>40</v>
      </c>
      <c r="X355">
        <v>12</v>
      </c>
      <c r="Y355" s="2">
        <v>480</v>
      </c>
      <c r="Z355" s="2">
        <v>46.56</v>
      </c>
      <c r="AA355" s="1">
        <f>DAY(TableauSource[[#This Row],[Date Cdme]])</f>
        <v>3</v>
      </c>
    </row>
    <row r="356" spans="1:27" x14ac:dyDescent="0.25">
      <c r="A356" s="4">
        <v>1302</v>
      </c>
      <c r="B356" s="10">
        <v>44859</v>
      </c>
      <c r="C356" s="4">
        <v>25</v>
      </c>
      <c r="D356" t="s">
        <v>110</v>
      </c>
      <c r="E356" t="s">
        <v>109</v>
      </c>
      <c r="F356" t="s">
        <v>72</v>
      </c>
      <c r="G356" t="s">
        <v>73</v>
      </c>
      <c r="H356">
        <v>99999</v>
      </c>
      <c r="I356" t="s">
        <v>158</v>
      </c>
      <c r="J356" t="s">
        <v>62</v>
      </c>
      <c r="K356" t="s">
        <v>129</v>
      </c>
      <c r="L356" s="7">
        <v>41939</v>
      </c>
      <c r="M356" t="s">
        <v>25</v>
      </c>
      <c r="N356" t="s">
        <v>108</v>
      </c>
      <c r="O356" t="s">
        <v>109</v>
      </c>
      <c r="P356" t="s">
        <v>72</v>
      </c>
      <c r="Q356" t="s">
        <v>73</v>
      </c>
      <c r="R356">
        <v>99999</v>
      </c>
      <c r="S356" t="s">
        <v>132</v>
      </c>
      <c r="T356" t="s">
        <v>149</v>
      </c>
      <c r="U356" t="s">
        <v>111</v>
      </c>
      <c r="V356" t="s">
        <v>42</v>
      </c>
      <c r="W356" s="2">
        <v>10</v>
      </c>
      <c r="X356">
        <v>90</v>
      </c>
      <c r="Y356" s="2">
        <v>900</v>
      </c>
      <c r="Z356" s="2">
        <v>87.3</v>
      </c>
      <c r="AA356" s="1">
        <f>DAY(TableauSource[[#This Row],[Date Cdme]])</f>
        <v>25</v>
      </c>
    </row>
    <row r="357" spans="1:27" x14ac:dyDescent="0.25">
      <c r="A357" s="4">
        <v>1343</v>
      </c>
      <c r="B357" s="10">
        <v>44890</v>
      </c>
      <c r="C357" s="4">
        <v>25</v>
      </c>
      <c r="D357" t="s">
        <v>110</v>
      </c>
      <c r="E357" t="s">
        <v>109</v>
      </c>
      <c r="F357" t="s">
        <v>72</v>
      </c>
      <c r="G357" t="s">
        <v>73</v>
      </c>
      <c r="H357">
        <v>99999</v>
      </c>
      <c r="I357" t="s">
        <v>158</v>
      </c>
      <c r="J357" t="s">
        <v>62</v>
      </c>
      <c r="K357" t="s">
        <v>129</v>
      </c>
      <c r="L357" s="7">
        <v>41970</v>
      </c>
      <c r="M357" t="s">
        <v>25</v>
      </c>
      <c r="N357" t="s">
        <v>108</v>
      </c>
      <c r="O357" t="s">
        <v>109</v>
      </c>
      <c r="P357" t="s">
        <v>72</v>
      </c>
      <c r="Q357" t="s">
        <v>73</v>
      </c>
      <c r="R357">
        <v>99999</v>
      </c>
      <c r="S357" t="s">
        <v>132</v>
      </c>
      <c r="T357" t="s">
        <v>149</v>
      </c>
      <c r="U357" t="s">
        <v>111</v>
      </c>
      <c r="V357" t="s">
        <v>42</v>
      </c>
      <c r="W357" s="2">
        <v>10</v>
      </c>
      <c r="X357">
        <v>99</v>
      </c>
      <c r="Y357" s="2">
        <v>990</v>
      </c>
      <c r="Z357" s="2">
        <v>102.96000000000001</v>
      </c>
      <c r="AA357" s="1">
        <f>DAY(TableauSource[[#This Row],[Date Cdme]])</f>
        <v>25</v>
      </c>
    </row>
    <row r="358" spans="1:27" x14ac:dyDescent="0.25">
      <c r="A358" s="4">
        <v>1401</v>
      </c>
      <c r="B358" s="10">
        <v>44921</v>
      </c>
      <c r="C358" s="4">
        <v>26</v>
      </c>
      <c r="D358" t="s">
        <v>114</v>
      </c>
      <c r="E358" t="s">
        <v>113</v>
      </c>
      <c r="F358" t="s">
        <v>88</v>
      </c>
      <c r="G358" t="s">
        <v>89</v>
      </c>
      <c r="H358">
        <v>99999</v>
      </c>
      <c r="I358" t="s">
        <v>157</v>
      </c>
      <c r="J358" t="s">
        <v>126</v>
      </c>
      <c r="K358" t="s">
        <v>131</v>
      </c>
      <c r="L358" s="7">
        <v>42001</v>
      </c>
      <c r="M358" t="s">
        <v>40</v>
      </c>
      <c r="N358" t="s">
        <v>112</v>
      </c>
      <c r="O358" t="s">
        <v>113</v>
      </c>
      <c r="P358" t="s">
        <v>88</v>
      </c>
      <c r="Q358" t="s">
        <v>89</v>
      </c>
      <c r="R358">
        <v>99999</v>
      </c>
      <c r="S358" t="s">
        <v>132</v>
      </c>
      <c r="T358" t="s">
        <v>148</v>
      </c>
      <c r="U358" t="s">
        <v>55</v>
      </c>
      <c r="V358" t="s">
        <v>56</v>
      </c>
      <c r="W358" s="2">
        <v>9.65</v>
      </c>
      <c r="X358">
        <v>46</v>
      </c>
      <c r="Y358" s="2">
        <v>443.90000000000003</v>
      </c>
      <c r="Z358" s="2">
        <v>42.614400000000003</v>
      </c>
      <c r="AA358" s="1">
        <f>DAY(TableauSource[[#This Row],[Date Cdme]])</f>
        <v>26</v>
      </c>
    </row>
    <row r="359" spans="1:27" x14ac:dyDescent="0.25">
      <c r="A359" s="4">
        <v>1421</v>
      </c>
      <c r="B359" s="10">
        <v>44896</v>
      </c>
      <c r="C359" s="4">
        <v>1</v>
      </c>
      <c r="D359" t="s">
        <v>95</v>
      </c>
      <c r="E359" t="s">
        <v>92</v>
      </c>
      <c r="F359" t="s">
        <v>93</v>
      </c>
      <c r="G359" t="s">
        <v>94</v>
      </c>
      <c r="H359">
        <v>99999</v>
      </c>
      <c r="I359" t="s">
        <v>160</v>
      </c>
      <c r="J359" t="s">
        <v>81</v>
      </c>
      <c r="K359" t="s">
        <v>130</v>
      </c>
      <c r="L359" s="7"/>
      <c r="M359" t="s">
        <v>40</v>
      </c>
      <c r="N359" t="s">
        <v>91</v>
      </c>
      <c r="O359" t="s">
        <v>92</v>
      </c>
      <c r="P359" t="s">
        <v>93</v>
      </c>
      <c r="Q359" t="s">
        <v>94</v>
      </c>
      <c r="R359">
        <v>99999</v>
      </c>
      <c r="S359" t="s">
        <v>132</v>
      </c>
      <c r="U359" t="s">
        <v>96</v>
      </c>
      <c r="V359" t="s">
        <v>97</v>
      </c>
      <c r="W359" s="2">
        <v>18.399999999999999</v>
      </c>
      <c r="X359">
        <v>45</v>
      </c>
      <c r="Y359" s="2">
        <v>827.99999999999989</v>
      </c>
      <c r="Z359" s="2">
        <v>81.143999999999991</v>
      </c>
      <c r="AA359" s="1">
        <f>DAY(TableauSource[[#This Row],[Date Cdme]])</f>
        <v>1</v>
      </c>
    </row>
    <row r="360" spans="1:27" x14ac:dyDescent="0.25">
      <c r="A360" s="4">
        <v>1402</v>
      </c>
      <c r="B360" s="10">
        <v>44921</v>
      </c>
      <c r="C360" s="4">
        <v>26</v>
      </c>
      <c r="D360" t="s">
        <v>114</v>
      </c>
      <c r="E360" t="s">
        <v>113</v>
      </c>
      <c r="F360" t="s">
        <v>88</v>
      </c>
      <c r="G360" t="s">
        <v>89</v>
      </c>
      <c r="H360">
        <v>99999</v>
      </c>
      <c r="I360" t="s">
        <v>157</v>
      </c>
      <c r="J360" t="s">
        <v>126</v>
      </c>
      <c r="K360" t="s">
        <v>131</v>
      </c>
      <c r="L360" s="7">
        <v>42001</v>
      </c>
      <c r="M360" t="s">
        <v>40</v>
      </c>
      <c r="N360" t="s">
        <v>112</v>
      </c>
      <c r="O360" t="s">
        <v>113</v>
      </c>
      <c r="P360" t="s">
        <v>88</v>
      </c>
      <c r="Q360" t="s">
        <v>89</v>
      </c>
      <c r="R360">
        <v>99999</v>
      </c>
      <c r="S360" t="s">
        <v>132</v>
      </c>
      <c r="T360" t="s">
        <v>148</v>
      </c>
      <c r="U360" t="s">
        <v>96</v>
      </c>
      <c r="V360" t="s">
        <v>97</v>
      </c>
      <c r="W360" s="2">
        <v>18.399999999999999</v>
      </c>
      <c r="X360">
        <v>93</v>
      </c>
      <c r="Y360" s="2">
        <v>1711.1999999999998</v>
      </c>
      <c r="Z360" s="2">
        <v>167.69759999999999</v>
      </c>
      <c r="AA360" s="1">
        <f>DAY(TableauSource[[#This Row],[Date Cdme]])</f>
        <v>26</v>
      </c>
    </row>
    <row r="361" spans="1:27" x14ac:dyDescent="0.25">
      <c r="A361" s="4">
        <v>1423</v>
      </c>
      <c r="B361" s="10">
        <v>44904</v>
      </c>
      <c r="C361" s="4">
        <v>9</v>
      </c>
      <c r="D361" t="s">
        <v>102</v>
      </c>
      <c r="E361" t="s">
        <v>99</v>
      </c>
      <c r="F361" t="s">
        <v>100</v>
      </c>
      <c r="G361" t="s">
        <v>101</v>
      </c>
      <c r="H361">
        <v>99999</v>
      </c>
      <c r="I361" t="s">
        <v>163</v>
      </c>
      <c r="J361" t="s">
        <v>103</v>
      </c>
      <c r="K361" t="s">
        <v>128</v>
      </c>
      <c r="L361" s="7">
        <v>41984</v>
      </c>
      <c r="M361" t="s">
        <v>25</v>
      </c>
      <c r="N361" t="s">
        <v>98</v>
      </c>
      <c r="O361" t="s">
        <v>99</v>
      </c>
      <c r="P361" t="s">
        <v>100</v>
      </c>
      <c r="Q361" t="s">
        <v>101</v>
      </c>
      <c r="R361">
        <v>99999</v>
      </c>
      <c r="S361" t="s">
        <v>132</v>
      </c>
      <c r="T361" t="s">
        <v>147</v>
      </c>
      <c r="U361" t="s">
        <v>55</v>
      </c>
      <c r="V361" t="s">
        <v>56</v>
      </c>
      <c r="W361" s="2">
        <v>9.65</v>
      </c>
      <c r="X361">
        <v>18</v>
      </c>
      <c r="Y361" s="2">
        <v>173.70000000000002</v>
      </c>
      <c r="Z361" s="2">
        <v>16.5015</v>
      </c>
      <c r="AA361" s="1">
        <f>DAY(TableauSource[[#This Row],[Date Cdme]])</f>
        <v>9</v>
      </c>
    </row>
    <row r="362" spans="1:27" x14ac:dyDescent="0.25">
      <c r="A362" s="4">
        <v>1424</v>
      </c>
      <c r="B362" s="10">
        <v>44901</v>
      </c>
      <c r="C362" s="4">
        <v>6</v>
      </c>
      <c r="D362" t="s">
        <v>61</v>
      </c>
      <c r="E362" t="s">
        <v>58</v>
      </c>
      <c r="F362" t="s">
        <v>59</v>
      </c>
      <c r="G362" t="s">
        <v>60</v>
      </c>
      <c r="H362">
        <v>99999</v>
      </c>
      <c r="I362" t="s">
        <v>165</v>
      </c>
      <c r="J362" t="s">
        <v>39</v>
      </c>
      <c r="K362" t="s">
        <v>130</v>
      </c>
      <c r="L362" s="7">
        <v>41981</v>
      </c>
      <c r="M362" t="s">
        <v>14</v>
      </c>
      <c r="N362" t="s">
        <v>57</v>
      </c>
      <c r="O362" t="s">
        <v>58</v>
      </c>
      <c r="P362" t="s">
        <v>59</v>
      </c>
      <c r="Q362" t="s">
        <v>60</v>
      </c>
      <c r="R362">
        <v>99999</v>
      </c>
      <c r="S362" t="s">
        <v>132</v>
      </c>
      <c r="T362" t="s">
        <v>148</v>
      </c>
      <c r="U362" t="s">
        <v>48</v>
      </c>
      <c r="V362" t="s">
        <v>49</v>
      </c>
      <c r="W362" s="2">
        <v>12.75</v>
      </c>
      <c r="X362">
        <v>41</v>
      </c>
      <c r="Y362" s="2">
        <v>522.75</v>
      </c>
      <c r="Z362" s="2">
        <v>50.706750000000007</v>
      </c>
      <c r="AA362" s="1">
        <f>DAY(TableauSource[[#This Row],[Date Cdme]])</f>
        <v>6</v>
      </c>
    </row>
    <row r="363" spans="1:27" x14ac:dyDescent="0.25">
      <c r="A363" s="4">
        <v>1425</v>
      </c>
      <c r="B363" s="10">
        <v>44903</v>
      </c>
      <c r="C363" s="4">
        <v>8</v>
      </c>
      <c r="D363" t="s">
        <v>38</v>
      </c>
      <c r="E363" t="s">
        <v>35</v>
      </c>
      <c r="F363" t="s">
        <v>36</v>
      </c>
      <c r="G363" t="s">
        <v>37</v>
      </c>
      <c r="H363">
        <v>99999</v>
      </c>
      <c r="I363" t="s">
        <v>159</v>
      </c>
      <c r="J363" t="s">
        <v>81</v>
      </c>
      <c r="K363" t="s">
        <v>130</v>
      </c>
      <c r="L363" s="7">
        <v>41983</v>
      </c>
      <c r="M363" t="s">
        <v>14</v>
      </c>
      <c r="N363" t="s">
        <v>34</v>
      </c>
      <c r="O363" t="s">
        <v>35</v>
      </c>
      <c r="P363" t="s">
        <v>36</v>
      </c>
      <c r="Q363" t="s">
        <v>37</v>
      </c>
      <c r="R363">
        <v>99999</v>
      </c>
      <c r="S363" t="s">
        <v>132</v>
      </c>
      <c r="T363" t="s">
        <v>147</v>
      </c>
      <c r="U363" t="s">
        <v>48</v>
      </c>
      <c r="V363" t="s">
        <v>49</v>
      </c>
      <c r="W363" s="2">
        <v>12.75</v>
      </c>
      <c r="X363">
        <v>19</v>
      </c>
      <c r="Y363" s="2">
        <v>242.25</v>
      </c>
      <c r="Z363" s="2">
        <v>23.982750000000003</v>
      </c>
      <c r="AA363" s="1">
        <f>DAY(TableauSource[[#This Row],[Date Cdme]])</f>
        <v>8</v>
      </c>
    </row>
    <row r="364" spans="1:27" x14ac:dyDescent="0.25">
      <c r="A364" s="4">
        <v>1399</v>
      </c>
      <c r="B364" s="10">
        <v>44920</v>
      </c>
      <c r="C364" s="4">
        <v>25</v>
      </c>
      <c r="D364" t="s">
        <v>110</v>
      </c>
      <c r="E364" t="s">
        <v>109</v>
      </c>
      <c r="F364" t="s">
        <v>72</v>
      </c>
      <c r="G364" t="s">
        <v>73</v>
      </c>
      <c r="H364">
        <v>99999</v>
      </c>
      <c r="I364" t="s">
        <v>158</v>
      </c>
      <c r="J364" t="s">
        <v>62</v>
      </c>
      <c r="K364" t="s">
        <v>129</v>
      </c>
      <c r="L364" s="7">
        <v>42000</v>
      </c>
      <c r="M364" t="s">
        <v>25</v>
      </c>
      <c r="N364" t="s">
        <v>108</v>
      </c>
      <c r="O364" t="s">
        <v>109</v>
      </c>
      <c r="P364" t="s">
        <v>72</v>
      </c>
      <c r="Q364" t="s">
        <v>73</v>
      </c>
      <c r="R364">
        <v>99999</v>
      </c>
      <c r="S364" t="s">
        <v>132</v>
      </c>
      <c r="T364" t="s">
        <v>149</v>
      </c>
      <c r="U364" t="s">
        <v>111</v>
      </c>
      <c r="V364" t="s">
        <v>42</v>
      </c>
      <c r="W364" s="2">
        <v>10</v>
      </c>
      <c r="X364">
        <v>100</v>
      </c>
      <c r="Y364" s="2">
        <v>1000</v>
      </c>
      <c r="Z364" s="2">
        <v>98</v>
      </c>
      <c r="AA364" s="1">
        <f>DAY(TableauSource[[#This Row],[Date Cdme]])</f>
        <v>25</v>
      </c>
    </row>
    <row r="365" spans="1:27" x14ac:dyDescent="0.25">
      <c r="A365" s="4">
        <v>1427</v>
      </c>
      <c r="B365" s="10">
        <v>44921</v>
      </c>
      <c r="C365" s="4">
        <v>26</v>
      </c>
      <c r="D365" t="s">
        <v>114</v>
      </c>
      <c r="E365" t="s">
        <v>113</v>
      </c>
      <c r="F365" t="s">
        <v>88</v>
      </c>
      <c r="G365" t="s">
        <v>89</v>
      </c>
      <c r="H365">
        <v>99999</v>
      </c>
      <c r="I365" t="s">
        <v>157</v>
      </c>
      <c r="J365" t="s">
        <v>126</v>
      </c>
      <c r="K365" t="s">
        <v>131</v>
      </c>
      <c r="L365" s="7">
        <v>42001</v>
      </c>
      <c r="M365" t="s">
        <v>40</v>
      </c>
      <c r="N365" t="s">
        <v>112</v>
      </c>
      <c r="O365" t="s">
        <v>113</v>
      </c>
      <c r="P365" t="s">
        <v>88</v>
      </c>
      <c r="Q365" t="s">
        <v>89</v>
      </c>
      <c r="R365">
        <v>99999</v>
      </c>
      <c r="S365" t="s">
        <v>132</v>
      </c>
      <c r="T365" t="s">
        <v>148</v>
      </c>
      <c r="U365" t="s">
        <v>82</v>
      </c>
      <c r="V365" t="s">
        <v>83</v>
      </c>
      <c r="W365" s="2">
        <v>25</v>
      </c>
      <c r="X365">
        <v>13</v>
      </c>
      <c r="Y365" s="2">
        <v>325</v>
      </c>
      <c r="Z365" s="2">
        <v>32.174999999999997</v>
      </c>
      <c r="AA365" s="1">
        <f>DAY(TableauSource[[#This Row],[Date Cdme]])</f>
        <v>26</v>
      </c>
    </row>
    <row r="366" spans="1:27" x14ac:dyDescent="0.25">
      <c r="A366" s="4">
        <v>1428</v>
      </c>
      <c r="B366" s="10">
        <v>44924</v>
      </c>
      <c r="C366" s="4">
        <v>29</v>
      </c>
      <c r="D366" t="s">
        <v>47</v>
      </c>
      <c r="E366" t="s">
        <v>44</v>
      </c>
      <c r="F366" t="s">
        <v>45</v>
      </c>
      <c r="G366" t="s">
        <v>46</v>
      </c>
      <c r="H366">
        <v>99999</v>
      </c>
      <c r="I366" t="s">
        <v>156</v>
      </c>
      <c r="J366" t="s">
        <v>24</v>
      </c>
      <c r="K366" t="s">
        <v>128</v>
      </c>
      <c r="L366" s="7">
        <v>42004</v>
      </c>
      <c r="M366" t="s">
        <v>14</v>
      </c>
      <c r="N366" t="s">
        <v>43</v>
      </c>
      <c r="O366" t="s">
        <v>44</v>
      </c>
      <c r="P366" t="s">
        <v>45</v>
      </c>
      <c r="Q366" t="s">
        <v>46</v>
      </c>
      <c r="R366">
        <v>99999</v>
      </c>
      <c r="S366" t="s">
        <v>132</v>
      </c>
      <c r="T366" t="s">
        <v>147</v>
      </c>
      <c r="U366" t="s">
        <v>123</v>
      </c>
      <c r="V366" t="s">
        <v>127</v>
      </c>
      <c r="W366" s="2">
        <v>39</v>
      </c>
      <c r="X366">
        <v>54</v>
      </c>
      <c r="Y366" s="2">
        <v>2106</v>
      </c>
      <c r="Z366" s="2">
        <v>214.81200000000004</v>
      </c>
      <c r="AA366" s="1">
        <f>DAY(TableauSource[[#This Row],[Date Cdme]])</f>
        <v>29</v>
      </c>
    </row>
    <row r="367" spans="1:27" x14ac:dyDescent="0.25">
      <c r="A367" s="4">
        <v>1429</v>
      </c>
      <c r="B367" s="10">
        <v>44901</v>
      </c>
      <c r="C367" s="4">
        <v>6</v>
      </c>
      <c r="D367" t="s">
        <v>61</v>
      </c>
      <c r="E367" t="s">
        <v>58</v>
      </c>
      <c r="F367" t="s">
        <v>59</v>
      </c>
      <c r="G367" t="s">
        <v>60</v>
      </c>
      <c r="H367">
        <v>99999</v>
      </c>
      <c r="I367" t="s">
        <v>165</v>
      </c>
      <c r="J367" t="s">
        <v>39</v>
      </c>
      <c r="K367" t="s">
        <v>130</v>
      </c>
      <c r="L367" s="7">
        <v>41981</v>
      </c>
      <c r="M367" t="s">
        <v>40</v>
      </c>
      <c r="N367" t="s">
        <v>57</v>
      </c>
      <c r="O367" t="s">
        <v>58</v>
      </c>
      <c r="P367" t="s">
        <v>59</v>
      </c>
      <c r="Q367" t="s">
        <v>60</v>
      </c>
      <c r="R367">
        <v>99999</v>
      </c>
      <c r="S367" t="s">
        <v>132</v>
      </c>
      <c r="T367" t="s">
        <v>147</v>
      </c>
      <c r="U367" t="s">
        <v>26</v>
      </c>
      <c r="V367" t="s">
        <v>18</v>
      </c>
      <c r="W367" s="2">
        <v>30</v>
      </c>
      <c r="X367">
        <v>33</v>
      </c>
      <c r="Y367" s="2">
        <v>990</v>
      </c>
      <c r="Z367" s="2">
        <v>95.039999999999992</v>
      </c>
      <c r="AA367" s="1">
        <f>DAY(TableauSource[[#This Row],[Date Cdme]])</f>
        <v>6</v>
      </c>
    </row>
    <row r="368" spans="1:27" x14ac:dyDescent="0.25">
      <c r="A368" s="4">
        <v>1430</v>
      </c>
      <c r="B368" s="10">
        <v>44901</v>
      </c>
      <c r="C368" s="4">
        <v>6</v>
      </c>
      <c r="D368" t="s">
        <v>61</v>
      </c>
      <c r="E368" t="s">
        <v>58</v>
      </c>
      <c r="F368" t="s">
        <v>59</v>
      </c>
      <c r="G368" t="s">
        <v>60</v>
      </c>
      <c r="H368">
        <v>99999</v>
      </c>
      <c r="I368" t="s">
        <v>165</v>
      </c>
      <c r="J368" t="s">
        <v>39</v>
      </c>
      <c r="K368" t="s">
        <v>130</v>
      </c>
      <c r="L368" s="7">
        <v>41981</v>
      </c>
      <c r="M368" t="s">
        <v>40</v>
      </c>
      <c r="N368" t="s">
        <v>57</v>
      </c>
      <c r="O368" t="s">
        <v>58</v>
      </c>
      <c r="P368" t="s">
        <v>59</v>
      </c>
      <c r="Q368" t="s">
        <v>60</v>
      </c>
      <c r="R368">
        <v>99999</v>
      </c>
      <c r="S368" t="s">
        <v>132</v>
      </c>
      <c r="T368" t="s">
        <v>147</v>
      </c>
      <c r="U368" t="s">
        <v>27</v>
      </c>
      <c r="V368" t="s">
        <v>18</v>
      </c>
      <c r="W368" s="2">
        <v>53</v>
      </c>
      <c r="X368">
        <v>34</v>
      </c>
      <c r="Y368" s="2">
        <v>1802</v>
      </c>
      <c r="Z368" s="2">
        <v>185.60600000000002</v>
      </c>
      <c r="AA368" s="1">
        <f>DAY(TableauSource[[#This Row],[Date Cdme]])</f>
        <v>6</v>
      </c>
    </row>
    <row r="369" spans="1:27" x14ac:dyDescent="0.25">
      <c r="A369" s="4">
        <v>1426</v>
      </c>
      <c r="B369" s="10">
        <v>44920</v>
      </c>
      <c r="C369" s="4">
        <v>25</v>
      </c>
      <c r="D369" t="s">
        <v>110</v>
      </c>
      <c r="E369" t="s">
        <v>109</v>
      </c>
      <c r="F369" t="s">
        <v>72</v>
      </c>
      <c r="G369" t="s">
        <v>73</v>
      </c>
      <c r="H369">
        <v>99999</v>
      </c>
      <c r="I369" t="s">
        <v>158</v>
      </c>
      <c r="J369" t="s">
        <v>62</v>
      </c>
      <c r="K369" t="s">
        <v>129</v>
      </c>
      <c r="L369" s="7">
        <v>42000</v>
      </c>
      <c r="M369" t="s">
        <v>25</v>
      </c>
      <c r="N369" t="s">
        <v>108</v>
      </c>
      <c r="O369" t="s">
        <v>109</v>
      </c>
      <c r="P369" t="s">
        <v>72</v>
      </c>
      <c r="Q369" t="s">
        <v>73</v>
      </c>
      <c r="R369">
        <v>99999</v>
      </c>
      <c r="S369" t="s">
        <v>132</v>
      </c>
      <c r="T369" t="s">
        <v>149</v>
      </c>
      <c r="U369" t="s">
        <v>84</v>
      </c>
      <c r="V369" t="s">
        <v>85</v>
      </c>
      <c r="W369" s="2">
        <v>22</v>
      </c>
      <c r="X369">
        <v>65</v>
      </c>
      <c r="Y369" s="2">
        <v>1430</v>
      </c>
      <c r="Z369" s="2">
        <v>138.71</v>
      </c>
      <c r="AA369" s="1">
        <f>DAY(TableauSource[[#This Row],[Date Cdme]])</f>
        <v>25</v>
      </c>
    </row>
    <row r="370" spans="1:27" x14ac:dyDescent="0.25">
      <c r="A370" s="4">
        <v>1432</v>
      </c>
      <c r="B370" s="10">
        <v>44898</v>
      </c>
      <c r="C370" s="4">
        <v>3</v>
      </c>
      <c r="D370" t="s">
        <v>54</v>
      </c>
      <c r="E370" t="s">
        <v>51</v>
      </c>
      <c r="F370" t="s">
        <v>52</v>
      </c>
      <c r="G370" t="s">
        <v>53</v>
      </c>
      <c r="H370">
        <v>99999</v>
      </c>
      <c r="I370" t="s">
        <v>161</v>
      </c>
      <c r="J370" t="s">
        <v>31</v>
      </c>
      <c r="K370" t="s">
        <v>128</v>
      </c>
      <c r="L370" s="7"/>
      <c r="N370" t="s">
        <v>50</v>
      </c>
      <c r="O370" t="s">
        <v>51</v>
      </c>
      <c r="P370" t="s">
        <v>52</v>
      </c>
      <c r="Q370" t="s">
        <v>53</v>
      </c>
      <c r="R370">
        <v>99999</v>
      </c>
      <c r="S370" t="s">
        <v>132</v>
      </c>
      <c r="U370" t="s">
        <v>75</v>
      </c>
      <c r="V370" t="s">
        <v>16</v>
      </c>
      <c r="W370" s="2">
        <v>2.99</v>
      </c>
      <c r="X370">
        <v>24</v>
      </c>
      <c r="Y370" s="2">
        <v>71.760000000000005</v>
      </c>
      <c r="Z370" s="2">
        <v>7.1042400000000008</v>
      </c>
      <c r="AA370" s="1">
        <f>DAY(TableauSource[[#This Row],[Date Cdme]])</f>
        <v>3</v>
      </c>
    </row>
  </sheetData>
  <pageMargins left="0.7" right="0.7" top="0.75" bottom="0.75" header="0.3" footer="0.3"/>
  <pageSetup orientation="portrait"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62AF8C-9C2F-42CD-B251-B7EF538431E3}">
  <dimension ref="A1:NU40"/>
  <sheetViews>
    <sheetView showGridLines="0" workbookViewId="0">
      <selection activeCell="B6" sqref="B6"/>
    </sheetView>
  </sheetViews>
  <sheetFormatPr defaultRowHeight="15" x14ac:dyDescent="0.25"/>
  <cols>
    <col min="1" max="1" width="13.28515625" bestFit="1" customWidth="1"/>
    <col min="2" max="2" width="12.85546875" customWidth="1"/>
    <col min="3" max="3" width="1.5703125" customWidth="1"/>
    <col min="4" max="4" width="26.5703125" bestFit="1" customWidth="1"/>
    <col min="5" max="5" width="15.5703125" bestFit="1" customWidth="1"/>
    <col min="6" max="6" width="2.140625" customWidth="1"/>
    <col min="7" max="7" width="13.140625" customWidth="1"/>
    <col min="8" max="8" width="2.7109375" customWidth="1"/>
    <col min="9" max="9" width="13.28515625" bestFit="1" customWidth="1"/>
    <col min="10" max="10" width="10.140625" bestFit="1" customWidth="1"/>
    <col min="11" max="11" width="2.85546875" customWidth="1"/>
    <col min="13" max="13" width="14.28515625" bestFit="1" customWidth="1"/>
    <col min="14" max="14" width="4.28515625" customWidth="1"/>
    <col min="15" max="15" width="17" bestFit="1" customWidth="1"/>
    <col min="16" max="16" width="10.5703125" bestFit="1" customWidth="1"/>
    <col min="17" max="17" width="3" customWidth="1"/>
    <col min="18" max="18" width="11" customWidth="1"/>
    <col min="20" max="20" width="2.5703125" customWidth="1"/>
    <col min="23" max="23" width="2.85546875" customWidth="1"/>
    <col min="29" max="29" width="15.5703125" bestFit="1" customWidth="1"/>
  </cols>
  <sheetData>
    <row r="1" spans="1:385" x14ac:dyDescent="0.25">
      <c r="A1" t="s">
        <v>174</v>
      </c>
      <c r="B1" s="14">
        <f>GETPIVOTDATA("Revenue",$A$3)</f>
        <v>435036.15999999997</v>
      </c>
      <c r="G1">
        <f>COUNTA(G4:G18)</f>
        <v>15</v>
      </c>
      <c r="I1">
        <f>COUNTA(I4:I11)</f>
        <v>8</v>
      </c>
      <c r="L1" t="s">
        <v>201</v>
      </c>
      <c r="M1">
        <f>COUNTA(L13:L25)</f>
        <v>13</v>
      </c>
      <c r="O1" t="s">
        <v>176</v>
      </c>
      <c r="P1">
        <f>GETPIVOTDATA("Revenue",$O$4)</f>
        <v>369</v>
      </c>
    </row>
    <row r="3" spans="1:385" x14ac:dyDescent="0.25">
      <c r="A3" s="11" t="s">
        <v>167</v>
      </c>
      <c r="B3" t="s">
        <v>168</v>
      </c>
      <c r="D3" s="11" t="s">
        <v>170</v>
      </c>
      <c r="E3" t="s">
        <v>168</v>
      </c>
      <c r="G3" s="11" t="s">
        <v>167</v>
      </c>
      <c r="I3" s="11" t="s">
        <v>171</v>
      </c>
      <c r="J3" t="s">
        <v>172</v>
      </c>
      <c r="K3" s="11"/>
      <c r="L3" s="11" t="s">
        <v>173</v>
      </c>
      <c r="M3" t="s">
        <v>168</v>
      </c>
      <c r="N3" s="11"/>
      <c r="O3" s="11"/>
      <c r="P3" s="11"/>
      <c r="T3" s="11"/>
      <c r="W3" s="11"/>
      <c r="X3" s="11"/>
      <c r="Y3" s="11"/>
      <c r="Z3" s="11"/>
      <c r="AA3" s="11"/>
      <c r="AB3" s="11"/>
      <c r="AC3" s="11"/>
      <c r="AD3" s="11"/>
      <c r="AE3" s="11"/>
      <c r="AF3" s="11"/>
      <c r="AG3" s="11"/>
      <c r="AH3" s="11"/>
      <c r="AI3" s="11"/>
      <c r="AJ3" s="11"/>
      <c r="AK3" s="11"/>
      <c r="AL3" s="11"/>
      <c r="AM3" s="11"/>
      <c r="AN3" s="11"/>
      <c r="AO3" s="11"/>
      <c r="AP3" s="11"/>
      <c r="AQ3" s="11"/>
      <c r="AR3" s="11"/>
      <c r="AS3" s="11"/>
      <c r="AT3" s="11"/>
      <c r="AU3" s="11"/>
      <c r="AV3" s="11"/>
      <c r="AW3" s="11"/>
      <c r="AX3" s="11"/>
      <c r="AY3" s="11"/>
      <c r="AZ3" s="11"/>
      <c r="BA3" s="11"/>
      <c r="BB3" s="11"/>
      <c r="BC3" s="11"/>
      <c r="BD3" s="11"/>
      <c r="BE3" s="11"/>
      <c r="BF3" s="11"/>
      <c r="BG3" s="11"/>
      <c r="BH3" s="11"/>
      <c r="BI3" s="11"/>
      <c r="BJ3" s="11"/>
      <c r="BK3" s="11"/>
      <c r="BL3" s="11"/>
      <c r="BM3" s="11"/>
      <c r="BN3" s="11"/>
      <c r="BO3" s="11"/>
      <c r="BP3" s="11"/>
      <c r="BQ3" s="11"/>
      <c r="BR3" s="11"/>
      <c r="BS3" s="11"/>
      <c r="BT3" s="11"/>
      <c r="BU3" s="11"/>
      <c r="BV3" s="11"/>
      <c r="BW3" s="11"/>
      <c r="BX3" s="11"/>
      <c r="BY3" s="11"/>
      <c r="BZ3" s="11"/>
      <c r="CA3" s="11"/>
      <c r="CB3" s="11"/>
      <c r="CC3" s="11"/>
      <c r="CD3" s="11"/>
      <c r="CE3" s="11"/>
      <c r="CF3" s="11"/>
      <c r="CG3" s="11"/>
      <c r="CH3" s="11"/>
      <c r="CI3" s="11"/>
      <c r="CJ3" s="11"/>
      <c r="CK3" s="11"/>
      <c r="CL3" s="11"/>
      <c r="CM3" s="11"/>
      <c r="CN3" s="11"/>
      <c r="CO3" s="11"/>
      <c r="CP3" s="11"/>
      <c r="CQ3" s="11"/>
      <c r="CR3" s="11"/>
      <c r="CS3" s="11"/>
      <c r="CT3" s="11"/>
      <c r="CU3" s="11"/>
      <c r="CV3" s="11"/>
      <c r="CW3" s="11"/>
      <c r="CX3" s="11"/>
      <c r="CY3" s="11"/>
      <c r="CZ3" s="11"/>
      <c r="DA3" s="11"/>
      <c r="DB3" s="11"/>
      <c r="DC3" s="11"/>
      <c r="DD3" s="11"/>
      <c r="DE3" s="11"/>
      <c r="DF3" s="11"/>
      <c r="DG3" s="11"/>
      <c r="DH3" s="11"/>
      <c r="DI3" s="11"/>
      <c r="DJ3" s="11"/>
      <c r="DK3" s="11"/>
      <c r="DL3" s="11"/>
      <c r="DM3" s="11"/>
      <c r="DN3" s="11"/>
      <c r="DO3" s="11"/>
      <c r="DP3" s="11"/>
      <c r="DQ3" s="11"/>
      <c r="DR3" s="11"/>
      <c r="DS3" s="11"/>
      <c r="DT3" s="11"/>
      <c r="DU3" s="11"/>
      <c r="DV3" s="11"/>
      <c r="DW3" s="11"/>
      <c r="DX3" s="11"/>
      <c r="DY3" s="11"/>
      <c r="DZ3" s="11"/>
      <c r="EA3" s="11"/>
      <c r="EB3" s="11"/>
      <c r="EC3" s="11"/>
      <c r="ED3" s="11"/>
      <c r="EE3" s="11"/>
      <c r="EF3" s="11"/>
      <c r="EG3" s="11"/>
      <c r="EH3" s="11"/>
      <c r="EI3" s="11"/>
      <c r="EJ3" s="11"/>
      <c r="EK3" s="11"/>
      <c r="EL3" s="11"/>
      <c r="EM3" s="11"/>
      <c r="EN3" s="11"/>
      <c r="EO3" s="11"/>
      <c r="EP3" s="11"/>
      <c r="EQ3" s="11"/>
      <c r="ER3" s="11"/>
      <c r="ES3" s="11"/>
      <c r="ET3" s="11"/>
      <c r="EU3" s="11"/>
      <c r="EV3" s="11"/>
      <c r="EW3" s="11"/>
      <c r="EX3" s="11"/>
      <c r="EY3" s="11"/>
      <c r="EZ3" s="11"/>
      <c r="FA3" s="11"/>
      <c r="FB3" s="11"/>
      <c r="FC3" s="11"/>
      <c r="FD3" s="11"/>
      <c r="FE3" s="11"/>
      <c r="FF3" s="11"/>
      <c r="FG3" s="11"/>
      <c r="FH3" s="11"/>
      <c r="FI3" s="11"/>
      <c r="FJ3" s="11"/>
      <c r="FK3" s="11"/>
      <c r="FL3" s="11"/>
      <c r="FM3" s="11"/>
      <c r="FN3" s="11"/>
      <c r="FO3" s="11"/>
      <c r="FP3" s="11"/>
      <c r="FQ3" s="11"/>
      <c r="FR3" s="11"/>
      <c r="FS3" s="11"/>
      <c r="FT3" s="11"/>
      <c r="FU3" s="11"/>
      <c r="FV3" s="11"/>
      <c r="FW3" s="11"/>
      <c r="FX3" s="11"/>
      <c r="FY3" s="11"/>
      <c r="FZ3" s="11"/>
      <c r="GA3" s="11"/>
      <c r="GB3" s="11"/>
      <c r="GC3" s="11"/>
      <c r="GD3" s="11"/>
      <c r="GE3" s="11"/>
      <c r="GF3" s="11"/>
      <c r="GG3" s="11"/>
      <c r="GH3" s="11"/>
      <c r="GI3" s="11"/>
      <c r="GJ3" s="11"/>
      <c r="GK3" s="11"/>
      <c r="GL3" s="11"/>
      <c r="GM3" s="11"/>
      <c r="GN3" s="11"/>
      <c r="GO3" s="11"/>
      <c r="GP3" s="11"/>
      <c r="GQ3" s="11"/>
      <c r="GR3" s="11"/>
      <c r="GS3" s="11"/>
      <c r="GT3" s="11"/>
      <c r="GU3" s="11"/>
      <c r="GV3" s="11"/>
      <c r="GW3" s="11"/>
      <c r="GX3" s="11"/>
      <c r="GY3" s="11"/>
      <c r="GZ3" s="11"/>
      <c r="HA3" s="11"/>
      <c r="HB3" s="11"/>
      <c r="HC3" s="11"/>
      <c r="HD3" s="11"/>
      <c r="HE3" s="11"/>
      <c r="HF3" s="11"/>
      <c r="HG3" s="11"/>
      <c r="HH3" s="11"/>
      <c r="HI3" s="11"/>
      <c r="HJ3" s="11"/>
      <c r="HK3" s="11"/>
      <c r="HL3" s="11"/>
      <c r="HM3" s="11"/>
      <c r="HN3" s="11"/>
      <c r="HO3" s="11"/>
      <c r="HP3" s="11"/>
      <c r="HQ3" s="11"/>
      <c r="HR3" s="11"/>
      <c r="HS3" s="11"/>
      <c r="HT3" s="11"/>
      <c r="HU3" s="11"/>
      <c r="HV3" s="11"/>
      <c r="HW3" s="11"/>
      <c r="HX3" s="11"/>
      <c r="HY3" s="11"/>
      <c r="HZ3" s="11"/>
      <c r="IA3" s="11"/>
      <c r="IB3" s="11"/>
      <c r="IC3" s="11"/>
      <c r="ID3" s="11"/>
      <c r="IE3" s="11"/>
      <c r="IF3" s="11"/>
      <c r="IG3" s="11"/>
      <c r="IH3" s="11"/>
      <c r="II3" s="11"/>
      <c r="IJ3" s="11"/>
      <c r="IK3" s="11"/>
      <c r="IL3" s="11"/>
      <c r="IM3" s="11"/>
      <c r="IN3" s="11"/>
      <c r="IO3" s="11"/>
      <c r="IP3" s="11"/>
      <c r="IQ3" s="11"/>
      <c r="IR3" s="11"/>
      <c r="IS3" s="11"/>
      <c r="IT3" s="11"/>
      <c r="IU3" s="11"/>
      <c r="IV3" s="11"/>
      <c r="IW3" s="11"/>
      <c r="IX3" s="11"/>
      <c r="IY3" s="11"/>
      <c r="IZ3" s="11"/>
      <c r="JA3" s="11"/>
      <c r="JB3" s="11"/>
      <c r="JC3" s="11"/>
      <c r="JD3" s="11"/>
      <c r="JE3" s="11"/>
      <c r="JF3" s="11"/>
      <c r="JG3" s="11"/>
      <c r="JH3" s="11"/>
      <c r="JI3" s="11"/>
      <c r="JJ3" s="11"/>
      <c r="JK3" s="11"/>
      <c r="JL3" s="11"/>
      <c r="JM3" s="11"/>
      <c r="JN3" s="11"/>
      <c r="JO3" s="11"/>
      <c r="JP3" s="11"/>
      <c r="JQ3" s="11"/>
      <c r="JR3" s="11"/>
      <c r="JS3" s="11"/>
      <c r="JT3" s="11"/>
      <c r="JU3" s="11"/>
      <c r="JV3" s="11"/>
      <c r="JW3" s="11"/>
      <c r="JX3" s="11"/>
      <c r="JY3" s="11"/>
      <c r="JZ3" s="11"/>
      <c r="KA3" s="11"/>
      <c r="KB3" s="11"/>
      <c r="KC3" s="11"/>
      <c r="KD3" s="11"/>
      <c r="KE3" s="11"/>
      <c r="KF3" s="11"/>
      <c r="KG3" s="11"/>
      <c r="KH3" s="11"/>
      <c r="KI3" s="11"/>
      <c r="KJ3" s="11"/>
      <c r="KK3" s="11"/>
      <c r="KL3" s="11"/>
      <c r="KM3" s="11"/>
      <c r="KN3" s="11"/>
      <c r="KO3" s="11"/>
      <c r="KP3" s="11"/>
      <c r="KQ3" s="11"/>
      <c r="KR3" s="11"/>
      <c r="KS3" s="11"/>
      <c r="KT3" s="11"/>
      <c r="KU3" s="11"/>
      <c r="KV3" s="11"/>
      <c r="KW3" s="11"/>
      <c r="KX3" s="11"/>
      <c r="KY3" s="11"/>
      <c r="KZ3" s="11"/>
      <c r="LA3" s="11"/>
      <c r="LB3" s="11"/>
      <c r="LC3" s="11"/>
      <c r="LD3" s="11"/>
      <c r="LE3" s="11"/>
      <c r="LF3" s="11"/>
      <c r="LG3" s="11"/>
      <c r="LH3" s="11"/>
      <c r="LI3" s="11"/>
      <c r="LJ3" s="11"/>
      <c r="LK3" s="11"/>
      <c r="LL3" s="11"/>
      <c r="LM3" s="11"/>
      <c r="LN3" s="11"/>
      <c r="LO3" s="11"/>
      <c r="LP3" s="11"/>
      <c r="LQ3" s="11"/>
      <c r="LR3" s="11"/>
      <c r="LS3" s="11"/>
      <c r="LT3" s="11"/>
      <c r="LU3" s="11"/>
      <c r="LV3" s="11"/>
      <c r="LW3" s="11"/>
      <c r="LX3" s="11"/>
      <c r="LY3" s="11"/>
      <c r="LZ3" s="11"/>
      <c r="MA3" s="11"/>
      <c r="MB3" s="11"/>
      <c r="MC3" s="11"/>
      <c r="MD3" s="11"/>
      <c r="ME3" s="11"/>
      <c r="MF3" s="11"/>
      <c r="MG3" s="11"/>
      <c r="MH3" s="11"/>
      <c r="MI3" s="11"/>
      <c r="MJ3" s="11"/>
      <c r="MK3" s="11"/>
      <c r="ML3" s="11"/>
      <c r="MM3" s="11"/>
      <c r="MN3" s="11"/>
      <c r="MO3" s="11"/>
      <c r="MP3" s="11"/>
      <c r="MQ3" s="11"/>
      <c r="MR3" s="11"/>
      <c r="MS3" s="11"/>
      <c r="MT3" s="11"/>
      <c r="MU3" s="11"/>
      <c r="MV3" s="11"/>
      <c r="MW3" s="11"/>
      <c r="MX3" s="11"/>
      <c r="MY3" s="11"/>
      <c r="MZ3" s="11"/>
      <c r="NA3" s="11"/>
      <c r="NB3" s="11"/>
      <c r="NC3" s="11"/>
      <c r="ND3" s="11"/>
      <c r="NE3" s="11"/>
      <c r="NF3" s="11"/>
      <c r="NG3" s="11"/>
      <c r="NH3" s="11"/>
      <c r="NI3" s="11"/>
      <c r="NJ3" s="11"/>
      <c r="NK3" s="11"/>
      <c r="NL3" s="11"/>
      <c r="NM3" s="11"/>
      <c r="NN3" s="11"/>
      <c r="NO3" s="11"/>
      <c r="NP3" s="11"/>
      <c r="NQ3" s="11"/>
      <c r="NR3" s="11"/>
      <c r="NS3" s="11"/>
      <c r="NT3" s="11"/>
      <c r="NU3" s="11"/>
    </row>
    <row r="4" spans="1:385" x14ac:dyDescent="0.25">
      <c r="A4" s="12" t="s">
        <v>23</v>
      </c>
      <c r="B4" s="13">
        <v>67180.5</v>
      </c>
      <c r="D4" s="12" t="s">
        <v>193</v>
      </c>
      <c r="E4" s="13">
        <v>32907.839999999997</v>
      </c>
      <c r="G4" s="12" t="s">
        <v>95</v>
      </c>
      <c r="I4" s="12" t="s">
        <v>81</v>
      </c>
      <c r="J4" s="13">
        <v>104242.33999999997</v>
      </c>
      <c r="L4" s="12" t="s">
        <v>129</v>
      </c>
      <c r="M4" s="13">
        <v>108275.51000000001</v>
      </c>
      <c r="O4" t="s">
        <v>175</v>
      </c>
      <c r="R4" s="11" t="s">
        <v>178</v>
      </c>
      <c r="S4" t="s">
        <v>168</v>
      </c>
      <c r="T4" s="11"/>
      <c r="U4" s="11" t="s">
        <v>186</v>
      </c>
      <c r="V4" t="s">
        <v>185</v>
      </c>
      <c r="X4" s="11" t="s">
        <v>202</v>
      </c>
      <c r="Y4" t="s">
        <v>172</v>
      </c>
      <c r="Z4" s="11"/>
      <c r="AA4" s="11" t="s">
        <v>205</v>
      </c>
      <c r="AB4" s="11" t="s">
        <v>206</v>
      </c>
      <c r="AC4" t="s">
        <v>180</v>
      </c>
      <c r="AD4" s="11"/>
      <c r="AE4" s="11"/>
      <c r="AF4" s="11"/>
      <c r="AG4" s="11"/>
      <c r="AH4" s="11"/>
      <c r="AI4" s="11"/>
      <c r="AJ4" s="11"/>
      <c r="AK4" s="11"/>
      <c r="AL4" s="11"/>
      <c r="AM4" s="11"/>
      <c r="AN4" s="11"/>
      <c r="AO4" s="11"/>
      <c r="AP4" s="11"/>
      <c r="AQ4" s="11"/>
      <c r="AR4" s="11"/>
      <c r="AS4" s="11"/>
      <c r="AT4" s="11"/>
      <c r="AU4" s="11"/>
      <c r="AV4" s="11"/>
      <c r="AW4" s="11"/>
      <c r="AX4" s="11"/>
      <c r="AY4" s="11"/>
      <c r="AZ4" s="11"/>
      <c r="BA4" s="11"/>
      <c r="BB4" s="11"/>
      <c r="BC4" s="11"/>
      <c r="BD4" s="11"/>
      <c r="BE4" s="11"/>
      <c r="BF4" s="11"/>
      <c r="BG4" s="11"/>
      <c r="BH4" s="11"/>
      <c r="BI4" s="11"/>
      <c r="BJ4" s="11"/>
      <c r="BK4" s="11"/>
      <c r="BL4" s="11"/>
      <c r="BM4" s="11"/>
      <c r="BN4" s="11"/>
      <c r="BO4" s="11"/>
      <c r="BP4" s="11"/>
      <c r="BQ4" s="11"/>
      <c r="BR4" s="11"/>
      <c r="BS4" s="11"/>
      <c r="BT4" s="11"/>
      <c r="BU4" s="11"/>
      <c r="BV4" s="11"/>
      <c r="BW4" s="11"/>
      <c r="BX4" s="11"/>
      <c r="BY4" s="11"/>
      <c r="BZ4" s="11"/>
      <c r="CA4" s="11"/>
      <c r="CB4" s="11"/>
      <c r="CC4" s="11"/>
      <c r="CD4" s="11"/>
      <c r="CE4" s="11"/>
      <c r="CF4" s="11"/>
      <c r="CG4" s="11"/>
      <c r="CH4" s="11"/>
      <c r="CI4" s="11"/>
      <c r="CJ4" s="11"/>
      <c r="CK4" s="11"/>
      <c r="CL4" s="11"/>
      <c r="CM4" s="11"/>
      <c r="CN4" s="11"/>
      <c r="CO4" s="11"/>
      <c r="CP4" s="11"/>
      <c r="CQ4" s="11"/>
      <c r="CR4" s="11"/>
      <c r="CS4" s="11"/>
      <c r="CT4" s="11"/>
      <c r="CU4" s="11"/>
      <c r="CV4" s="11"/>
      <c r="CW4" s="11"/>
      <c r="CX4" s="11"/>
      <c r="CY4" s="11"/>
      <c r="CZ4" s="11"/>
      <c r="DA4" s="11"/>
      <c r="DB4" s="11"/>
      <c r="DC4" s="11"/>
      <c r="DD4" s="11"/>
      <c r="DE4" s="11"/>
      <c r="DF4" s="11"/>
      <c r="DG4" s="11"/>
      <c r="DH4" s="11"/>
      <c r="DI4" s="11"/>
      <c r="DJ4" s="11"/>
      <c r="DK4" s="11"/>
      <c r="DL4" s="11"/>
      <c r="DM4" s="11"/>
      <c r="DN4" s="11"/>
      <c r="DO4" s="11"/>
      <c r="DP4" s="11"/>
      <c r="DQ4" s="11"/>
      <c r="DR4" s="11"/>
      <c r="DS4" s="11"/>
      <c r="DT4" s="11"/>
      <c r="DU4" s="11"/>
      <c r="DV4" s="11"/>
      <c r="DW4" s="11"/>
      <c r="DX4" s="11"/>
      <c r="DY4" s="11"/>
      <c r="DZ4" s="11"/>
      <c r="EA4" s="11"/>
      <c r="EB4" s="11"/>
      <c r="EC4" s="11"/>
      <c r="ED4" s="11"/>
      <c r="EE4" s="11"/>
      <c r="EF4" s="11"/>
      <c r="EG4" s="11"/>
      <c r="EH4" s="11"/>
      <c r="EI4" s="11"/>
      <c r="EJ4" s="11"/>
      <c r="EK4" s="11"/>
      <c r="EL4" s="11"/>
      <c r="EM4" s="11"/>
      <c r="EN4" s="11"/>
      <c r="EO4" s="11"/>
      <c r="EP4" s="11"/>
      <c r="EQ4" s="11"/>
      <c r="ER4" s="11"/>
      <c r="ES4" s="11"/>
      <c r="ET4" s="11"/>
      <c r="EU4" s="11"/>
      <c r="EV4" s="11"/>
      <c r="EW4" s="11"/>
      <c r="EX4" s="11"/>
      <c r="EY4" s="11"/>
      <c r="EZ4" s="11"/>
      <c r="FA4" s="11"/>
      <c r="FB4" s="11"/>
      <c r="FC4" s="11"/>
      <c r="FD4" s="11"/>
      <c r="FE4" s="11"/>
      <c r="FF4" s="11"/>
      <c r="FG4" s="11"/>
      <c r="FH4" s="11"/>
      <c r="FI4" s="11"/>
      <c r="FJ4" s="11"/>
      <c r="FK4" s="11"/>
      <c r="FL4" s="11"/>
      <c r="FM4" s="11"/>
      <c r="FN4" s="11"/>
      <c r="FO4" s="11"/>
      <c r="FP4" s="11"/>
      <c r="FQ4" s="11"/>
      <c r="FR4" s="11"/>
      <c r="FS4" s="11"/>
      <c r="FT4" s="11"/>
      <c r="FU4" s="11"/>
      <c r="FV4" s="11"/>
      <c r="FW4" s="11"/>
      <c r="FX4" s="11"/>
      <c r="FY4" s="11"/>
      <c r="FZ4" s="11"/>
      <c r="GA4" s="11"/>
      <c r="GB4" s="11"/>
      <c r="GC4" s="11"/>
      <c r="GD4" s="11"/>
      <c r="GE4" s="11"/>
      <c r="GF4" s="11"/>
      <c r="GG4" s="11"/>
      <c r="GH4" s="11"/>
      <c r="GI4" s="11"/>
      <c r="GJ4" s="11"/>
      <c r="GK4" s="11"/>
      <c r="GL4" s="11"/>
      <c r="GM4" s="11"/>
      <c r="GN4" s="11"/>
      <c r="GO4" s="11"/>
      <c r="GP4" s="11"/>
      <c r="GQ4" s="11"/>
      <c r="GR4" s="11"/>
      <c r="GS4" s="11"/>
      <c r="GT4" s="11"/>
      <c r="GU4" s="11"/>
      <c r="GV4" s="11"/>
      <c r="GW4" s="11"/>
      <c r="GX4" s="11"/>
      <c r="GY4" s="11"/>
      <c r="GZ4" s="11"/>
      <c r="HA4" s="11"/>
      <c r="HB4" s="11"/>
      <c r="HC4" s="11"/>
      <c r="HD4" s="11"/>
      <c r="HE4" s="11"/>
      <c r="HF4" s="11"/>
      <c r="HG4" s="11"/>
      <c r="HH4" s="11"/>
      <c r="HI4" s="11"/>
      <c r="HJ4" s="11"/>
      <c r="HK4" s="11"/>
      <c r="HL4" s="11"/>
      <c r="HM4" s="11"/>
      <c r="HN4" s="11"/>
      <c r="HO4" s="11"/>
      <c r="HP4" s="11"/>
      <c r="HQ4" s="11"/>
      <c r="HR4" s="11"/>
      <c r="HS4" s="11"/>
      <c r="HT4" s="11"/>
      <c r="HU4" s="11"/>
      <c r="HV4" s="11"/>
      <c r="HW4" s="11"/>
      <c r="HX4" s="11"/>
      <c r="HY4" s="11"/>
      <c r="HZ4" s="11"/>
      <c r="IA4" s="11"/>
      <c r="IB4" s="11"/>
      <c r="IC4" s="11"/>
      <c r="ID4" s="11"/>
      <c r="IE4" s="11"/>
      <c r="IF4" s="11"/>
      <c r="IG4" s="11"/>
      <c r="IH4" s="11"/>
      <c r="II4" s="11"/>
      <c r="IJ4" s="11"/>
      <c r="IK4" s="11"/>
      <c r="IL4" s="11"/>
      <c r="IM4" s="11"/>
      <c r="IN4" s="11"/>
      <c r="IO4" s="11"/>
      <c r="IP4" s="11"/>
      <c r="IQ4" s="11"/>
      <c r="IR4" s="11"/>
      <c r="IS4" s="11"/>
      <c r="IT4" s="11"/>
      <c r="IU4" s="11"/>
      <c r="IV4" s="11"/>
      <c r="IW4" s="11"/>
      <c r="IX4" s="11"/>
      <c r="IY4" s="11"/>
      <c r="IZ4" s="11"/>
      <c r="JA4" s="11"/>
      <c r="JB4" s="11"/>
      <c r="JC4" s="11"/>
      <c r="JD4" s="11"/>
      <c r="JE4" s="11"/>
      <c r="JF4" s="11"/>
      <c r="JG4" s="11"/>
      <c r="JH4" s="11"/>
      <c r="JI4" s="11"/>
      <c r="JJ4" s="11"/>
      <c r="JK4" s="11"/>
      <c r="JL4" s="11"/>
      <c r="JM4" s="11"/>
      <c r="JN4" s="11"/>
      <c r="JO4" s="11"/>
      <c r="JP4" s="11"/>
      <c r="JQ4" s="11"/>
      <c r="JR4" s="11"/>
      <c r="JS4" s="11"/>
      <c r="JT4" s="11"/>
      <c r="JU4" s="11"/>
      <c r="JV4" s="11"/>
      <c r="JW4" s="11"/>
      <c r="JX4" s="11"/>
      <c r="JY4" s="11"/>
      <c r="JZ4" s="11"/>
      <c r="KA4" s="11"/>
      <c r="KB4" s="11"/>
      <c r="KC4" s="11"/>
      <c r="KD4" s="11"/>
      <c r="KE4" s="11"/>
      <c r="KF4" s="11"/>
      <c r="KG4" s="11"/>
      <c r="KH4" s="11"/>
      <c r="KI4" s="11"/>
      <c r="KJ4" s="11"/>
      <c r="KK4" s="11"/>
      <c r="KL4" s="11"/>
      <c r="KM4" s="11"/>
      <c r="KN4" s="11"/>
      <c r="KO4" s="11"/>
      <c r="KP4" s="11"/>
      <c r="KQ4" s="11"/>
      <c r="KR4" s="11"/>
      <c r="KS4" s="11"/>
      <c r="KT4" s="11"/>
      <c r="KU4" s="11"/>
      <c r="KV4" s="11"/>
      <c r="KW4" s="11"/>
      <c r="KX4" s="11"/>
      <c r="KY4" s="11"/>
      <c r="KZ4" s="11"/>
      <c r="LA4" s="11"/>
      <c r="LB4" s="11"/>
      <c r="LC4" s="11"/>
      <c r="LD4" s="11"/>
      <c r="LE4" s="11"/>
      <c r="LF4" s="11"/>
      <c r="LG4" s="11"/>
      <c r="LH4" s="11"/>
      <c r="LI4" s="11"/>
      <c r="LJ4" s="11"/>
      <c r="LK4" s="11"/>
      <c r="LL4" s="11"/>
      <c r="LM4" s="11"/>
      <c r="LN4" s="11"/>
      <c r="LO4" s="11"/>
      <c r="LP4" s="11"/>
      <c r="LQ4" s="11"/>
      <c r="LR4" s="11"/>
      <c r="LS4" s="11"/>
      <c r="LT4" s="11"/>
      <c r="LU4" s="11"/>
      <c r="LV4" s="11"/>
      <c r="LW4" s="11"/>
      <c r="LX4" s="11"/>
      <c r="LY4" s="11"/>
      <c r="LZ4" s="11"/>
      <c r="MA4" s="11"/>
      <c r="MB4" s="11"/>
      <c r="MC4" s="11"/>
      <c r="MD4" s="11"/>
      <c r="ME4" s="11"/>
      <c r="MF4" s="11"/>
      <c r="MG4" s="11"/>
      <c r="MH4" s="11"/>
      <c r="MI4" s="11"/>
      <c r="MJ4" s="11"/>
      <c r="MK4" s="11"/>
      <c r="ML4" s="11"/>
      <c r="MM4" s="11"/>
      <c r="MN4" s="11"/>
      <c r="MO4" s="11"/>
      <c r="MP4" s="11"/>
      <c r="MQ4" s="11"/>
      <c r="MR4" s="11"/>
      <c r="MS4" s="11"/>
      <c r="MT4" s="11"/>
      <c r="MU4" s="11"/>
      <c r="MV4" s="11"/>
      <c r="MW4" s="11"/>
      <c r="MX4" s="11"/>
      <c r="MY4" s="11"/>
      <c r="MZ4" s="11"/>
      <c r="NA4" s="11"/>
      <c r="NB4" s="11"/>
      <c r="NC4" s="11"/>
      <c r="ND4" s="11"/>
      <c r="NE4" s="11"/>
      <c r="NF4" s="11"/>
      <c r="NG4" s="11"/>
      <c r="NH4" s="11"/>
      <c r="NI4" s="11"/>
      <c r="NJ4" s="11"/>
      <c r="NK4" s="11"/>
      <c r="NL4" s="11"/>
      <c r="NM4" s="11"/>
      <c r="NN4" s="11"/>
      <c r="NO4" s="11"/>
      <c r="NP4" s="11"/>
      <c r="NQ4" s="11"/>
      <c r="NR4" s="11"/>
      <c r="NS4" s="11"/>
      <c r="NT4" s="11"/>
      <c r="NU4" s="11"/>
    </row>
    <row r="5" spans="1:385" x14ac:dyDescent="0.25">
      <c r="A5" s="12" t="s">
        <v>38</v>
      </c>
      <c r="B5" s="13">
        <v>50198.35</v>
      </c>
      <c r="D5" s="12" t="s">
        <v>194</v>
      </c>
      <c r="E5" s="13">
        <v>19955.5</v>
      </c>
      <c r="G5" s="12" t="s">
        <v>13</v>
      </c>
      <c r="I5" s="12" t="s">
        <v>126</v>
      </c>
      <c r="J5" s="13">
        <v>93848.330000000016</v>
      </c>
      <c r="L5" s="12" t="s">
        <v>130</v>
      </c>
      <c r="M5" s="13">
        <v>141660.33999999997</v>
      </c>
      <c r="O5" s="1">
        <v>369</v>
      </c>
      <c r="R5" s="12" t="s">
        <v>13</v>
      </c>
      <c r="S5" s="13">
        <v>1291.5</v>
      </c>
      <c r="U5" s="15" t="s">
        <v>181</v>
      </c>
      <c r="V5" s="1">
        <v>218</v>
      </c>
      <c r="X5" s="12" t="s">
        <v>129</v>
      </c>
      <c r="Y5" s="13">
        <v>108275.51000000001</v>
      </c>
      <c r="AA5" t="s">
        <v>204</v>
      </c>
      <c r="AB5" s="12" t="s">
        <v>153</v>
      </c>
      <c r="AC5" s="17">
        <v>43703</v>
      </c>
    </row>
    <row r="6" spans="1:385" x14ac:dyDescent="0.25">
      <c r="A6" s="12" t="s">
        <v>69</v>
      </c>
      <c r="B6" s="13">
        <v>43703</v>
      </c>
      <c r="D6" s="12" t="s">
        <v>195</v>
      </c>
      <c r="E6" s="13">
        <v>30852.6</v>
      </c>
      <c r="G6" s="12" t="s">
        <v>69</v>
      </c>
      <c r="I6" s="12" t="s">
        <v>117</v>
      </c>
      <c r="J6" s="13">
        <v>67180.5</v>
      </c>
      <c r="L6" s="12" t="s">
        <v>128</v>
      </c>
      <c r="M6" s="13">
        <v>77177.98</v>
      </c>
      <c r="R6" s="12" t="s">
        <v>110</v>
      </c>
      <c r="S6" s="13">
        <v>11962</v>
      </c>
      <c r="U6" s="15" t="s">
        <v>182</v>
      </c>
      <c r="V6" s="1">
        <v>85</v>
      </c>
      <c r="X6" s="12" t="s">
        <v>130</v>
      </c>
      <c r="Y6" s="13">
        <v>141660.33999999997</v>
      </c>
      <c r="AA6" t="s">
        <v>204</v>
      </c>
      <c r="AB6" s="12" t="s">
        <v>154</v>
      </c>
      <c r="AC6" s="17">
        <v>29133.009999999995</v>
      </c>
    </row>
    <row r="7" spans="1:385" x14ac:dyDescent="0.25">
      <c r="A7" s="12" t="s">
        <v>61</v>
      </c>
      <c r="B7" s="13">
        <v>37418</v>
      </c>
      <c r="D7" s="12" t="s">
        <v>196</v>
      </c>
      <c r="E7" s="13">
        <v>20771.789999999997</v>
      </c>
      <c r="G7" s="12" t="s">
        <v>54</v>
      </c>
      <c r="I7" s="12" t="s">
        <v>31</v>
      </c>
      <c r="J7" s="13">
        <v>42370.880000000005</v>
      </c>
      <c r="L7" s="12" t="s">
        <v>131</v>
      </c>
      <c r="M7" s="13">
        <v>107922.33000000002</v>
      </c>
      <c r="R7" s="12" t="s">
        <v>30</v>
      </c>
      <c r="S7" s="13">
        <v>14074</v>
      </c>
      <c r="U7" s="15" t="s">
        <v>183</v>
      </c>
      <c r="V7" s="1">
        <v>31</v>
      </c>
      <c r="X7" s="12" t="s">
        <v>128</v>
      </c>
      <c r="Y7" s="13">
        <v>77177.98</v>
      </c>
      <c r="AA7" t="s">
        <v>204</v>
      </c>
      <c r="AB7" s="12" t="s">
        <v>155</v>
      </c>
      <c r="AC7" s="17">
        <v>1291.5</v>
      </c>
    </row>
    <row r="8" spans="1:385" x14ac:dyDescent="0.25">
      <c r="A8" s="12" t="s">
        <v>95</v>
      </c>
      <c r="B8" s="13">
        <v>36839.990000000005</v>
      </c>
      <c r="D8" s="12" t="s">
        <v>197</v>
      </c>
      <c r="E8" s="13">
        <v>34307.049999999996</v>
      </c>
      <c r="G8" s="12" t="s">
        <v>47</v>
      </c>
      <c r="I8" s="12" t="s">
        <v>62</v>
      </c>
      <c r="J8" s="13">
        <v>41095.009999999995</v>
      </c>
      <c r="L8" s="12" t="s">
        <v>166</v>
      </c>
      <c r="M8" s="13">
        <v>435036.15999999997</v>
      </c>
      <c r="R8" s="12" t="s">
        <v>47</v>
      </c>
      <c r="S8" s="13">
        <v>16350.5</v>
      </c>
      <c r="U8" s="15" t="s">
        <v>184</v>
      </c>
      <c r="V8" s="1">
        <v>24</v>
      </c>
      <c r="X8" s="12" t="s">
        <v>131</v>
      </c>
      <c r="Y8" s="13">
        <v>107922.33000000002</v>
      </c>
      <c r="AA8" t="s">
        <v>204</v>
      </c>
      <c r="AB8" s="12" t="s">
        <v>156</v>
      </c>
      <c r="AC8" s="17">
        <v>16350.5</v>
      </c>
    </row>
    <row r="9" spans="1:385" x14ac:dyDescent="0.25">
      <c r="A9" s="12" t="s">
        <v>102</v>
      </c>
      <c r="B9" s="13">
        <v>32530.6</v>
      </c>
      <c r="D9" s="12" t="s">
        <v>198</v>
      </c>
      <c r="E9" s="13">
        <v>55601.610000000008</v>
      </c>
      <c r="G9" s="12" t="s">
        <v>23</v>
      </c>
      <c r="I9" s="12" t="s">
        <v>39</v>
      </c>
      <c r="J9" s="13">
        <v>37418</v>
      </c>
      <c r="R9" s="12" t="s">
        <v>80</v>
      </c>
      <c r="S9" s="13">
        <v>17204</v>
      </c>
      <c r="U9" s="15" t="s">
        <v>187</v>
      </c>
      <c r="V9" s="1">
        <v>11</v>
      </c>
      <c r="X9" s="12" t="s">
        <v>166</v>
      </c>
      <c r="Y9" s="13">
        <v>435036.15999999997</v>
      </c>
      <c r="AA9" t="s">
        <v>204</v>
      </c>
      <c r="AB9" s="12" t="s">
        <v>157</v>
      </c>
      <c r="AC9" s="17">
        <v>28208.250000000007</v>
      </c>
    </row>
    <row r="10" spans="1:385" x14ac:dyDescent="0.25">
      <c r="A10" s="12" t="s">
        <v>74</v>
      </c>
      <c r="B10" s="13">
        <v>29133.009999999995</v>
      </c>
      <c r="D10" s="12" t="s">
        <v>192</v>
      </c>
      <c r="E10" s="13">
        <v>27318.539999999997</v>
      </c>
      <c r="G10" s="12" t="s">
        <v>61</v>
      </c>
      <c r="I10" s="12" t="s">
        <v>103</v>
      </c>
      <c r="J10" s="13">
        <v>32530.6</v>
      </c>
      <c r="L10" s="12" t="s">
        <v>177</v>
      </c>
      <c r="R10" s="12" t="s">
        <v>90</v>
      </c>
      <c r="S10" s="13">
        <v>21937.08</v>
      </c>
      <c r="AA10" t="s">
        <v>204</v>
      </c>
      <c r="AB10" s="12" t="s">
        <v>158</v>
      </c>
      <c r="AC10" s="17">
        <v>79142.5</v>
      </c>
    </row>
    <row r="11" spans="1:385" x14ac:dyDescent="0.25">
      <c r="A11" s="12" t="s">
        <v>114</v>
      </c>
      <c r="B11" s="13">
        <v>28208.250000000007</v>
      </c>
      <c r="D11" s="12" t="s">
        <v>189</v>
      </c>
      <c r="E11" s="13">
        <v>29921.46</v>
      </c>
      <c r="G11" s="12" t="s">
        <v>80</v>
      </c>
      <c r="I11" s="12" t="s">
        <v>24</v>
      </c>
      <c r="J11" s="13">
        <v>16350.5</v>
      </c>
      <c r="L11">
        <f>COUNTA(L13:L25)</f>
        <v>13</v>
      </c>
      <c r="R11" s="12" t="s">
        <v>54</v>
      </c>
      <c r="S11" s="13">
        <v>27005.38</v>
      </c>
      <c r="AA11" t="s">
        <v>204</v>
      </c>
      <c r="AB11" s="12" t="s">
        <v>159</v>
      </c>
      <c r="AC11" s="17">
        <v>49499.15</v>
      </c>
    </row>
    <row r="12" spans="1:385" x14ac:dyDescent="0.25">
      <c r="A12" s="12" t="s">
        <v>54</v>
      </c>
      <c r="B12" s="13">
        <v>27005.38</v>
      </c>
      <c r="D12" s="12" t="s">
        <v>190</v>
      </c>
      <c r="E12" s="13">
        <v>31949.970000000005</v>
      </c>
      <c r="G12" s="12" t="s">
        <v>38</v>
      </c>
      <c r="I12" s="12" t="s">
        <v>166</v>
      </c>
      <c r="J12" s="13">
        <v>435036.15999999997</v>
      </c>
      <c r="L12" s="11" t="s">
        <v>200</v>
      </c>
      <c r="M12" t="s">
        <v>180</v>
      </c>
      <c r="O12" s="11" t="s">
        <v>167</v>
      </c>
      <c r="P12" t="s">
        <v>180</v>
      </c>
      <c r="R12" s="12" t="s">
        <v>114</v>
      </c>
      <c r="S12" s="13">
        <v>28208.250000000007</v>
      </c>
      <c r="AA12" t="s">
        <v>204</v>
      </c>
      <c r="AB12" s="12" t="s">
        <v>165</v>
      </c>
      <c r="AC12" s="17">
        <v>37418</v>
      </c>
    </row>
    <row r="13" spans="1:385" x14ac:dyDescent="0.25">
      <c r="A13" s="12" t="s">
        <v>90</v>
      </c>
      <c r="B13" s="13">
        <v>21937.08</v>
      </c>
      <c r="D13" s="12" t="s">
        <v>191</v>
      </c>
      <c r="E13" s="13">
        <v>53033.590000000004</v>
      </c>
      <c r="G13" s="12" t="s">
        <v>102</v>
      </c>
      <c r="L13" s="12" t="s">
        <v>153</v>
      </c>
      <c r="M13" s="17">
        <v>43703</v>
      </c>
      <c r="O13" s="12" t="s">
        <v>16</v>
      </c>
      <c r="P13" s="18">
        <v>110577.10999999996</v>
      </c>
      <c r="R13" s="12" t="s">
        <v>74</v>
      </c>
      <c r="S13" s="13">
        <v>29133.009999999995</v>
      </c>
      <c r="AA13" t="s">
        <v>204</v>
      </c>
      <c r="AB13" s="12" t="s">
        <v>160</v>
      </c>
      <c r="AC13" s="17">
        <v>54743.19</v>
      </c>
    </row>
    <row r="14" spans="1:385" x14ac:dyDescent="0.25">
      <c r="A14" s="12" t="s">
        <v>80</v>
      </c>
      <c r="B14" s="13">
        <v>17204</v>
      </c>
      <c r="D14" s="12" t="s">
        <v>169</v>
      </c>
      <c r="E14" s="13">
        <v>31773.429999999997</v>
      </c>
      <c r="G14" s="12" t="s">
        <v>74</v>
      </c>
      <c r="L14" s="12" t="s">
        <v>154</v>
      </c>
      <c r="M14" s="17">
        <v>29133.009999999995</v>
      </c>
      <c r="O14" s="12" t="s">
        <v>64</v>
      </c>
      <c r="P14" s="18">
        <v>69000</v>
      </c>
      <c r="R14" s="12" t="s">
        <v>102</v>
      </c>
      <c r="S14" s="13">
        <v>32530.6</v>
      </c>
      <c r="T14" s="11"/>
      <c r="U14" s="11"/>
      <c r="V14" s="11"/>
      <c r="W14" s="11"/>
      <c r="Z14" s="11"/>
      <c r="AA14" t="s">
        <v>204</v>
      </c>
      <c r="AB14" s="12" t="s">
        <v>161</v>
      </c>
      <c r="AC14" s="17">
        <v>27005.38</v>
      </c>
      <c r="AD14" s="11"/>
      <c r="AE14" s="11"/>
      <c r="AF14" s="11"/>
      <c r="AG14" s="11"/>
      <c r="AH14" s="11"/>
      <c r="AI14" s="11"/>
      <c r="AJ14" s="11"/>
      <c r="AK14" s="11"/>
      <c r="AL14" s="11"/>
      <c r="AM14" s="11"/>
      <c r="AN14" s="11"/>
      <c r="AO14" s="11"/>
      <c r="AP14" s="11"/>
      <c r="AQ14" s="11"/>
      <c r="AR14" s="11"/>
      <c r="AS14" s="11"/>
      <c r="AT14" s="11"/>
      <c r="AU14" s="11"/>
      <c r="AV14" s="11"/>
      <c r="AW14" s="11"/>
      <c r="AX14" s="11"/>
      <c r="AY14" s="11"/>
      <c r="AZ14" s="11"/>
      <c r="BA14" s="11"/>
      <c r="BB14" s="11"/>
      <c r="BC14" s="11"/>
      <c r="BD14" s="11"/>
      <c r="BE14" s="11"/>
      <c r="BF14" s="11"/>
      <c r="BG14" s="11"/>
      <c r="BH14" s="11"/>
      <c r="BI14" s="11"/>
      <c r="BJ14" s="11"/>
      <c r="BK14" s="11"/>
      <c r="BL14" s="11"/>
      <c r="BM14" s="11"/>
      <c r="BN14" s="11"/>
      <c r="BO14" s="11"/>
      <c r="BP14" s="11"/>
      <c r="BQ14" s="11"/>
      <c r="BR14" s="11"/>
      <c r="BS14" s="11"/>
      <c r="BT14" s="11"/>
      <c r="BU14" s="11"/>
      <c r="BV14" s="11"/>
      <c r="BW14" s="11"/>
      <c r="BX14" s="11"/>
      <c r="BY14" s="11"/>
      <c r="BZ14" s="11"/>
      <c r="CA14" s="11"/>
      <c r="CB14" s="11"/>
      <c r="CC14" s="11"/>
      <c r="CD14" s="11"/>
      <c r="CE14" s="11"/>
      <c r="CF14" s="11"/>
      <c r="CG14" s="11"/>
      <c r="CH14" s="11"/>
      <c r="CI14" s="11"/>
      <c r="CJ14" s="11"/>
      <c r="CK14" s="11"/>
      <c r="CL14" s="11"/>
      <c r="CM14" s="11"/>
      <c r="CN14" s="11"/>
      <c r="CO14" s="11"/>
      <c r="CP14" s="11"/>
      <c r="CQ14" s="11"/>
      <c r="CR14" s="11"/>
      <c r="CS14" s="11"/>
      <c r="CT14" s="11"/>
      <c r="CU14" s="11"/>
      <c r="CV14" s="11"/>
      <c r="CW14" s="11"/>
      <c r="CX14" s="11"/>
      <c r="CY14" s="11"/>
      <c r="CZ14" s="11"/>
      <c r="DA14" s="11"/>
      <c r="DB14" s="11"/>
      <c r="DC14" s="11"/>
      <c r="DD14" s="11"/>
      <c r="DE14" s="11"/>
      <c r="DF14" s="11"/>
      <c r="DG14" s="11"/>
      <c r="DH14" s="11"/>
      <c r="DI14" s="11"/>
      <c r="DJ14" s="11"/>
      <c r="DK14" s="11"/>
      <c r="DL14" s="11"/>
      <c r="DM14" s="11"/>
      <c r="DN14" s="11"/>
      <c r="DO14" s="11"/>
      <c r="DP14" s="11"/>
      <c r="DQ14" s="11"/>
      <c r="DR14" s="11"/>
      <c r="DS14" s="11"/>
      <c r="DT14" s="11"/>
      <c r="DU14" s="11"/>
      <c r="DV14" s="11"/>
      <c r="DW14" s="11"/>
      <c r="DX14" s="11"/>
      <c r="DY14" s="11"/>
      <c r="DZ14" s="11"/>
      <c r="EA14" s="11"/>
      <c r="EB14" s="11"/>
      <c r="EC14" s="11"/>
      <c r="ED14" s="11"/>
      <c r="EE14" s="11"/>
      <c r="EF14" s="11"/>
      <c r="EG14" s="11"/>
      <c r="EH14" s="11"/>
      <c r="EI14" s="11"/>
      <c r="EJ14" s="11"/>
      <c r="EK14" s="11"/>
      <c r="EL14" s="11"/>
      <c r="EM14" s="11"/>
      <c r="EN14" s="11"/>
      <c r="EO14" s="11"/>
      <c r="EP14" s="11"/>
      <c r="EQ14" s="11"/>
      <c r="ER14" s="11"/>
      <c r="ES14" s="11"/>
      <c r="ET14" s="11"/>
      <c r="EU14" s="11"/>
      <c r="EV14" s="11"/>
      <c r="EW14" s="11"/>
      <c r="EX14" s="11"/>
      <c r="EY14" s="11"/>
      <c r="EZ14" s="11"/>
      <c r="FA14" s="11"/>
      <c r="FB14" s="11"/>
      <c r="FC14" s="11"/>
      <c r="FD14" s="11"/>
      <c r="FE14" s="11"/>
      <c r="FF14" s="11"/>
      <c r="FG14" s="11"/>
      <c r="FH14" s="11"/>
      <c r="FI14" s="11"/>
      <c r="FJ14" s="11"/>
      <c r="FK14" s="11"/>
      <c r="FL14" s="11"/>
      <c r="FM14" s="11"/>
      <c r="FN14" s="11"/>
      <c r="FO14" s="11"/>
      <c r="FP14" s="11"/>
      <c r="FQ14" s="11"/>
      <c r="FR14" s="11"/>
      <c r="FS14" s="11"/>
      <c r="FT14" s="11"/>
      <c r="FU14" s="11"/>
      <c r="FV14" s="11"/>
      <c r="FW14" s="11"/>
      <c r="FX14" s="11"/>
      <c r="FY14" s="11"/>
      <c r="FZ14" s="11"/>
      <c r="GA14" s="11"/>
      <c r="GB14" s="11"/>
      <c r="GC14" s="11"/>
      <c r="GD14" s="11"/>
      <c r="GE14" s="11"/>
      <c r="GF14" s="11"/>
      <c r="GG14" s="11"/>
      <c r="GH14" s="11"/>
      <c r="GI14" s="11"/>
      <c r="GJ14" s="11"/>
      <c r="GK14" s="11"/>
      <c r="GL14" s="11"/>
      <c r="GM14" s="11"/>
      <c r="GN14" s="11"/>
      <c r="GO14" s="11"/>
      <c r="GP14" s="11"/>
      <c r="GQ14" s="11"/>
      <c r="GR14" s="11"/>
      <c r="GS14" s="11"/>
      <c r="GT14" s="11"/>
      <c r="GU14" s="11"/>
      <c r="GV14" s="11"/>
      <c r="GW14" s="11"/>
      <c r="GX14" s="11"/>
      <c r="GY14" s="11"/>
      <c r="GZ14" s="11"/>
      <c r="HA14" s="11"/>
      <c r="HB14" s="11"/>
      <c r="HC14" s="11"/>
      <c r="HD14" s="11"/>
      <c r="HE14" s="11"/>
      <c r="HF14" s="11"/>
      <c r="HG14" s="11"/>
      <c r="HH14" s="11"/>
      <c r="HI14" s="11"/>
      <c r="HJ14" s="11"/>
      <c r="HK14" s="11"/>
      <c r="HL14" s="11"/>
      <c r="HM14" s="11"/>
      <c r="HN14" s="11"/>
      <c r="HO14" s="11"/>
      <c r="HP14" s="11"/>
      <c r="HQ14" s="11"/>
      <c r="HR14" s="11"/>
      <c r="HS14" s="11"/>
      <c r="HT14" s="11"/>
      <c r="HU14" s="11"/>
      <c r="HV14" s="11"/>
      <c r="HW14" s="11"/>
      <c r="HX14" s="11"/>
      <c r="HY14" s="11"/>
      <c r="HZ14" s="11"/>
      <c r="IA14" s="11"/>
      <c r="IB14" s="11"/>
      <c r="IC14" s="11"/>
      <c r="ID14" s="11"/>
      <c r="IE14" s="11"/>
      <c r="IF14" s="11"/>
      <c r="IG14" s="11"/>
      <c r="IH14" s="11"/>
      <c r="II14" s="11"/>
      <c r="IJ14" s="11"/>
      <c r="IK14" s="11"/>
      <c r="IL14" s="11"/>
      <c r="IM14" s="11"/>
      <c r="IN14" s="11"/>
      <c r="IO14" s="11"/>
      <c r="IP14" s="11"/>
      <c r="IQ14" s="11"/>
      <c r="IR14" s="11"/>
      <c r="IS14" s="11"/>
      <c r="IT14" s="11"/>
      <c r="IU14" s="11"/>
      <c r="IV14" s="11"/>
      <c r="IW14" s="11"/>
      <c r="IX14" s="11"/>
      <c r="IY14" s="11"/>
      <c r="IZ14" s="11"/>
      <c r="JA14" s="11"/>
      <c r="JB14" s="11"/>
      <c r="JC14" s="11"/>
      <c r="JD14" s="11"/>
      <c r="JE14" s="11"/>
      <c r="JF14" s="11"/>
      <c r="JG14" s="11"/>
      <c r="JH14" s="11"/>
      <c r="JI14" s="11"/>
      <c r="JJ14" s="11"/>
      <c r="JK14" s="11"/>
      <c r="JL14" s="11"/>
      <c r="JM14" s="11"/>
      <c r="JN14" s="11"/>
      <c r="JO14" s="11"/>
      <c r="JP14" s="11"/>
      <c r="JQ14" s="11"/>
      <c r="JR14" s="11"/>
      <c r="JS14" s="11"/>
      <c r="JT14" s="11"/>
      <c r="JU14" s="11"/>
      <c r="JV14" s="11"/>
      <c r="JW14" s="11"/>
      <c r="JX14" s="11"/>
      <c r="JY14" s="11"/>
      <c r="JZ14" s="11"/>
      <c r="KA14" s="11"/>
      <c r="KB14" s="11"/>
      <c r="KC14" s="11"/>
      <c r="KD14" s="11"/>
      <c r="KE14" s="11"/>
      <c r="KF14" s="11"/>
      <c r="KG14" s="11"/>
      <c r="KH14" s="11"/>
      <c r="KI14" s="11"/>
      <c r="KJ14" s="11"/>
      <c r="KK14" s="11"/>
      <c r="KL14" s="11"/>
      <c r="KM14" s="11"/>
      <c r="KN14" s="11"/>
      <c r="KO14" s="11"/>
      <c r="KP14" s="11"/>
      <c r="KQ14" s="11"/>
      <c r="KR14" s="11"/>
      <c r="KS14" s="11"/>
      <c r="KT14" s="11"/>
      <c r="KU14" s="11"/>
      <c r="KV14" s="11"/>
      <c r="KW14" s="11"/>
      <c r="KX14" s="11"/>
      <c r="KY14" s="11"/>
      <c r="KZ14" s="11"/>
      <c r="LA14" s="11"/>
      <c r="LB14" s="11"/>
      <c r="LC14" s="11"/>
      <c r="LD14" s="11"/>
      <c r="LE14" s="11"/>
      <c r="LF14" s="11"/>
      <c r="LG14" s="11"/>
      <c r="LH14" s="11"/>
      <c r="LI14" s="11"/>
      <c r="LJ14" s="11"/>
      <c r="LK14" s="11"/>
      <c r="LL14" s="11"/>
      <c r="LM14" s="11"/>
      <c r="LN14" s="11"/>
      <c r="LO14" s="11"/>
      <c r="LP14" s="11"/>
      <c r="LQ14" s="11"/>
      <c r="LR14" s="11"/>
      <c r="LS14" s="11"/>
      <c r="LT14" s="11"/>
      <c r="LU14" s="11"/>
      <c r="LV14" s="11"/>
      <c r="LW14" s="11"/>
      <c r="LX14" s="11"/>
      <c r="LY14" s="11"/>
      <c r="LZ14" s="11"/>
      <c r="MA14" s="11"/>
      <c r="MB14" s="11"/>
      <c r="MC14" s="11"/>
      <c r="MD14" s="11"/>
      <c r="ME14" s="11"/>
      <c r="MF14" s="11"/>
      <c r="MG14" s="11"/>
      <c r="MH14" s="11"/>
      <c r="MI14" s="11"/>
      <c r="MJ14" s="11"/>
      <c r="MK14" s="11"/>
      <c r="ML14" s="11"/>
      <c r="MM14" s="11"/>
      <c r="MN14" s="11"/>
      <c r="MO14" s="11"/>
      <c r="MP14" s="11"/>
      <c r="MQ14" s="11"/>
      <c r="MR14" s="11"/>
      <c r="MS14" s="11"/>
      <c r="MT14" s="11"/>
      <c r="MU14" s="11"/>
      <c r="MV14" s="11"/>
      <c r="MW14" s="11"/>
      <c r="MX14" s="11"/>
      <c r="MY14" s="11"/>
      <c r="MZ14" s="11"/>
      <c r="NA14" s="11"/>
      <c r="NB14" s="11"/>
      <c r="NC14" s="11"/>
      <c r="ND14" s="11"/>
      <c r="NE14" s="11"/>
      <c r="NF14" s="11"/>
      <c r="NG14" s="11"/>
      <c r="NH14" s="11"/>
      <c r="NI14" s="11"/>
      <c r="NJ14" s="11"/>
      <c r="NK14" s="11"/>
      <c r="NL14" s="11"/>
      <c r="NM14" s="11"/>
      <c r="NN14" s="11"/>
      <c r="NO14" s="11"/>
      <c r="NP14" s="11"/>
      <c r="NQ14" s="11"/>
      <c r="NR14" s="11"/>
      <c r="NS14" s="11"/>
      <c r="NT14" s="11"/>
      <c r="NU14" s="11"/>
    </row>
    <row r="15" spans="1:385" x14ac:dyDescent="0.25">
      <c r="A15" s="12" t="s">
        <v>47</v>
      </c>
      <c r="B15" s="13">
        <v>16350.5</v>
      </c>
      <c r="D15" s="12" t="s">
        <v>199</v>
      </c>
      <c r="E15" s="13">
        <v>66642.779999999984</v>
      </c>
      <c r="G15" s="12" t="s">
        <v>90</v>
      </c>
      <c r="L15" s="12" t="s">
        <v>155</v>
      </c>
      <c r="M15" s="17">
        <v>1291.5</v>
      </c>
      <c r="O15" s="12" t="s">
        <v>83</v>
      </c>
      <c r="P15" s="18">
        <v>51541</v>
      </c>
      <c r="R15" s="12" t="s">
        <v>95</v>
      </c>
      <c r="S15" s="13">
        <v>36839.990000000005</v>
      </c>
      <c r="AA15" t="s">
        <v>204</v>
      </c>
      <c r="AB15" s="12" t="s">
        <v>162</v>
      </c>
      <c r="AC15" s="17">
        <v>14074</v>
      </c>
    </row>
    <row r="16" spans="1:385" x14ac:dyDescent="0.25">
      <c r="A16" s="12" t="s">
        <v>30</v>
      </c>
      <c r="B16" s="13">
        <v>14074</v>
      </c>
      <c r="D16" s="12" t="s">
        <v>166</v>
      </c>
      <c r="E16" s="13">
        <v>435036.16000000003</v>
      </c>
      <c r="G16" s="12" t="s">
        <v>30</v>
      </c>
      <c r="L16" s="12" t="s">
        <v>156</v>
      </c>
      <c r="M16" s="17">
        <v>16350.5</v>
      </c>
      <c r="O16" s="12" t="s">
        <v>107</v>
      </c>
      <c r="P16" s="18">
        <v>33129.600000000006</v>
      </c>
      <c r="R16" s="12" t="s">
        <v>61</v>
      </c>
      <c r="S16" s="13">
        <v>37418</v>
      </c>
      <c r="AA16" t="s">
        <v>204</v>
      </c>
      <c r="AB16" s="12" t="s">
        <v>163</v>
      </c>
      <c r="AC16" s="17">
        <v>32530.6</v>
      </c>
    </row>
    <row r="17" spans="1:29" x14ac:dyDescent="0.25">
      <c r="A17" s="12" t="s">
        <v>110</v>
      </c>
      <c r="B17" s="13">
        <v>11962</v>
      </c>
      <c r="G17" s="12" t="s">
        <v>110</v>
      </c>
      <c r="L17" s="12" t="s">
        <v>157</v>
      </c>
      <c r="M17" s="17">
        <v>28208.250000000007</v>
      </c>
      <c r="O17" s="12" t="s">
        <v>18</v>
      </c>
      <c r="P17" s="18">
        <v>27999.5</v>
      </c>
      <c r="R17" s="12" t="s">
        <v>69</v>
      </c>
      <c r="S17" s="13">
        <v>43703</v>
      </c>
      <c r="AA17" t="s">
        <v>204</v>
      </c>
      <c r="AB17" s="12" t="s">
        <v>164</v>
      </c>
      <c r="AC17" s="17">
        <v>21937.08</v>
      </c>
    </row>
    <row r="18" spans="1:29" x14ac:dyDescent="0.25">
      <c r="A18" s="12" t="s">
        <v>13</v>
      </c>
      <c r="B18" s="13">
        <v>1291.5</v>
      </c>
      <c r="G18" s="12" t="s">
        <v>114</v>
      </c>
      <c r="L18" s="12" t="s">
        <v>158</v>
      </c>
      <c r="M18" s="17">
        <v>79142.5</v>
      </c>
      <c r="O18" s="12" t="s">
        <v>166</v>
      </c>
      <c r="P18" s="18">
        <v>292247.20999999996</v>
      </c>
      <c r="R18" s="12" t="s">
        <v>38</v>
      </c>
      <c r="S18" s="13">
        <v>50198.35</v>
      </c>
      <c r="AB18" s="12" t="s">
        <v>166</v>
      </c>
      <c r="AC18" s="17">
        <v>435036.16000000003</v>
      </c>
    </row>
    <row r="19" spans="1:29" x14ac:dyDescent="0.25">
      <c r="A19" s="12" t="s">
        <v>166</v>
      </c>
      <c r="B19" s="13">
        <v>435036.15999999997</v>
      </c>
      <c r="G19" s="12" t="s">
        <v>166</v>
      </c>
      <c r="L19" s="12" t="s">
        <v>159</v>
      </c>
      <c r="M19" s="17">
        <v>49499.15</v>
      </c>
      <c r="R19" s="12" t="s">
        <v>23</v>
      </c>
      <c r="S19" s="13">
        <v>67180.5</v>
      </c>
    </row>
    <row r="20" spans="1:29" x14ac:dyDescent="0.25">
      <c r="L20" s="12" t="s">
        <v>165</v>
      </c>
      <c r="M20" s="17">
        <v>37418</v>
      </c>
      <c r="R20" s="12" t="s">
        <v>179</v>
      </c>
      <c r="S20" s="13">
        <v>435036.15999999997</v>
      </c>
      <c r="AA20" t="s">
        <v>203</v>
      </c>
      <c r="AB20" t="s">
        <v>200</v>
      </c>
      <c r="AC20" t="s">
        <v>180</v>
      </c>
    </row>
    <row r="21" spans="1:29" x14ac:dyDescent="0.25">
      <c r="A21" s="16" t="s">
        <v>171</v>
      </c>
      <c r="L21" s="12" t="s">
        <v>160</v>
      </c>
      <c r="M21" s="17">
        <v>54743.19</v>
      </c>
      <c r="AA21" t="s">
        <v>204</v>
      </c>
      <c r="AB21" s="12" t="s">
        <v>153</v>
      </c>
      <c r="AC21" s="20">
        <v>43703</v>
      </c>
    </row>
    <row r="22" spans="1:29" x14ac:dyDescent="0.25">
      <c r="A22" s="12" t="s">
        <v>126</v>
      </c>
      <c r="B22" s="17">
        <f>ROUND(VLOOKUP(A22,$I$4:$J$11,2,0),0)</f>
        <v>93848</v>
      </c>
      <c r="L22" s="12" t="s">
        <v>161</v>
      </c>
      <c r="M22" s="17">
        <v>27005.38</v>
      </c>
      <c r="AA22" t="s">
        <v>204</v>
      </c>
      <c r="AB22" s="12" t="s">
        <v>154</v>
      </c>
      <c r="AC22" s="20">
        <v>29133.009999999995</v>
      </c>
    </row>
    <row r="23" spans="1:29" x14ac:dyDescent="0.25">
      <c r="A23" s="12" t="s">
        <v>81</v>
      </c>
      <c r="B23" s="17">
        <f t="shared" ref="B23:B29" si="0">ROUND(VLOOKUP(A23,$I$4:$J$11,2,0),0)</f>
        <v>104242</v>
      </c>
      <c r="L23" s="12" t="s">
        <v>162</v>
      </c>
      <c r="M23" s="17">
        <v>14074</v>
      </c>
      <c r="AA23" t="s">
        <v>204</v>
      </c>
      <c r="AB23" s="12" t="s">
        <v>155</v>
      </c>
      <c r="AC23" s="20">
        <v>1291.5</v>
      </c>
    </row>
    <row r="24" spans="1:29" x14ac:dyDescent="0.25">
      <c r="A24" s="12" t="s">
        <v>117</v>
      </c>
      <c r="B24" s="17">
        <f t="shared" si="0"/>
        <v>67181</v>
      </c>
      <c r="F24" s="11"/>
      <c r="G24" s="11"/>
      <c r="H24" s="11"/>
      <c r="I24" s="11"/>
      <c r="J24" s="11"/>
      <c r="K24" s="11"/>
      <c r="L24" s="12" t="s">
        <v>163</v>
      </c>
      <c r="M24" s="17">
        <v>32530.6</v>
      </c>
      <c r="N24" s="11"/>
      <c r="O24" s="11"/>
      <c r="P24" s="11"/>
      <c r="Q24" s="11"/>
      <c r="R24" s="11"/>
      <c r="S24" s="11"/>
      <c r="T24" s="11"/>
      <c r="U24" s="11"/>
      <c r="V24" s="11"/>
      <c r="W24" s="11"/>
      <c r="X24" s="11"/>
      <c r="Y24" s="11"/>
      <c r="AA24" t="s">
        <v>204</v>
      </c>
      <c r="AB24" s="12" t="s">
        <v>156</v>
      </c>
      <c r="AC24" s="20">
        <v>16350.5</v>
      </c>
    </row>
    <row r="25" spans="1:29" x14ac:dyDescent="0.25">
      <c r="A25" s="12" t="s">
        <v>103</v>
      </c>
      <c r="B25" s="17">
        <f t="shared" si="0"/>
        <v>32531</v>
      </c>
      <c r="E25" s="19"/>
      <c r="L25" s="12" t="s">
        <v>164</v>
      </c>
      <c r="M25" s="17">
        <v>21937.08</v>
      </c>
      <c r="AA25" t="s">
        <v>204</v>
      </c>
      <c r="AB25" s="12" t="s">
        <v>157</v>
      </c>
      <c r="AC25" s="20">
        <v>28208.250000000007</v>
      </c>
    </row>
    <row r="26" spans="1:29" x14ac:dyDescent="0.25">
      <c r="A26" s="12" t="s">
        <v>62</v>
      </c>
      <c r="B26" s="17">
        <f t="shared" si="0"/>
        <v>41095</v>
      </c>
      <c r="E26" s="19"/>
      <c r="L26" s="12" t="s">
        <v>166</v>
      </c>
      <c r="M26" s="17">
        <v>435036.16000000003</v>
      </c>
      <c r="AA26" t="s">
        <v>204</v>
      </c>
      <c r="AB26" s="12" t="s">
        <v>158</v>
      </c>
      <c r="AC26" s="20">
        <v>79142.5</v>
      </c>
    </row>
    <row r="27" spans="1:29" x14ac:dyDescent="0.25">
      <c r="A27" s="12" t="s">
        <v>39</v>
      </c>
      <c r="B27" s="17">
        <f t="shared" si="0"/>
        <v>37418</v>
      </c>
      <c r="E27" s="19"/>
      <c r="AA27" t="s">
        <v>204</v>
      </c>
      <c r="AB27" s="12" t="s">
        <v>159</v>
      </c>
      <c r="AC27" s="20">
        <v>49499.15</v>
      </c>
    </row>
    <row r="28" spans="1:29" x14ac:dyDescent="0.25">
      <c r="A28" s="12" t="s">
        <v>31</v>
      </c>
      <c r="B28" s="17">
        <f t="shared" si="0"/>
        <v>42371</v>
      </c>
      <c r="E28" s="19"/>
      <c r="M28" s="20"/>
      <c r="AA28" t="s">
        <v>204</v>
      </c>
      <c r="AB28" s="12" t="s">
        <v>165</v>
      </c>
      <c r="AC28" s="20">
        <v>37418</v>
      </c>
    </row>
    <row r="29" spans="1:29" x14ac:dyDescent="0.25">
      <c r="A29" s="12" t="s">
        <v>24</v>
      </c>
      <c r="B29" s="17">
        <f t="shared" si="0"/>
        <v>16351</v>
      </c>
      <c r="E29" s="19"/>
      <c r="M29" s="20"/>
      <c r="AA29" t="s">
        <v>204</v>
      </c>
      <c r="AB29" s="12" t="s">
        <v>160</v>
      </c>
      <c r="AC29" s="20">
        <v>54743.19</v>
      </c>
    </row>
    <row r="30" spans="1:29" x14ac:dyDescent="0.25">
      <c r="E30" s="19"/>
      <c r="M30" s="20"/>
      <c r="AA30" t="s">
        <v>204</v>
      </c>
      <c r="AB30" s="12" t="s">
        <v>161</v>
      </c>
      <c r="AC30" s="20">
        <v>27005.38</v>
      </c>
    </row>
    <row r="31" spans="1:29" x14ac:dyDescent="0.25">
      <c r="E31" s="19"/>
      <c r="M31" s="20"/>
      <c r="AA31" t="s">
        <v>204</v>
      </c>
      <c r="AB31" s="12" t="s">
        <v>162</v>
      </c>
      <c r="AC31" s="20">
        <v>14074</v>
      </c>
    </row>
    <row r="32" spans="1:29" x14ac:dyDescent="0.25">
      <c r="E32" s="19"/>
      <c r="M32" s="20"/>
      <c r="AA32" t="s">
        <v>204</v>
      </c>
      <c r="AB32" s="12" t="s">
        <v>163</v>
      </c>
      <c r="AC32" s="20">
        <v>32530.6</v>
      </c>
    </row>
    <row r="33" spans="5:29" x14ac:dyDescent="0.25">
      <c r="E33" s="19"/>
      <c r="M33" s="20"/>
      <c r="AA33" t="s">
        <v>204</v>
      </c>
      <c r="AB33" s="12" t="s">
        <v>164</v>
      </c>
      <c r="AC33" s="20">
        <v>21937.08</v>
      </c>
    </row>
    <row r="34" spans="5:29" x14ac:dyDescent="0.25">
      <c r="E34" s="19"/>
      <c r="M34" s="20"/>
    </row>
    <row r="35" spans="5:29" x14ac:dyDescent="0.25">
      <c r="E35" s="19"/>
      <c r="M35" s="20"/>
    </row>
    <row r="36" spans="5:29" x14ac:dyDescent="0.25">
      <c r="E36" s="19"/>
      <c r="M36" s="20"/>
    </row>
    <row r="37" spans="5:29" x14ac:dyDescent="0.25">
      <c r="E37" s="19"/>
      <c r="M37" s="20"/>
    </row>
    <row r="38" spans="5:29" x14ac:dyDescent="0.25">
      <c r="E38" s="19"/>
      <c r="M38" s="20"/>
    </row>
    <row r="39" spans="5:29" x14ac:dyDescent="0.25">
      <c r="M39" s="20"/>
    </row>
    <row r="40" spans="5:29" x14ac:dyDescent="0.25">
      <c r="M40" s="20"/>
    </row>
  </sheetData>
  <pageMargins left="0.7" right="0.7" top="0.75" bottom="0.75" header="0.3" footer="0.3"/>
  <pageSetup orientation="portrait" r:id="rId1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4</vt:i4>
      </vt:variant>
    </vt:vector>
  </HeadingPairs>
  <TitlesOfParts>
    <vt:vector size="11" baseType="lpstr">
      <vt:lpstr>Menu chính</vt:lpstr>
      <vt:lpstr>Dashboard</vt:lpstr>
      <vt:lpstr>DOANH SỐ</vt:lpstr>
      <vt:lpstr>KHÁCH HÀNG</vt:lpstr>
      <vt:lpstr>VÙNG GIAO DỊCH</vt:lpstr>
      <vt:lpstr>SOURCE</vt:lpstr>
      <vt:lpstr>Calcul</vt:lpstr>
      <vt:lpstr>'DOANH SỐ'!Source</vt:lpstr>
      <vt:lpstr>'KHÁCH HÀNG'!Source</vt:lpstr>
      <vt:lpstr>'VÙNG GIAO DỊCH'!Source</vt:lpstr>
      <vt:lpstr>Source</vt:lpstr>
    </vt:vector>
  </TitlesOfParts>
  <Company>Learnaccess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Jean-Paul BONNETTO</dc:creator>
  <cp:lastModifiedBy>Administrator</cp:lastModifiedBy>
  <cp:lastPrinted>2015-06-06T19:25:20Z</cp:lastPrinted>
  <dcterms:created xsi:type="dcterms:W3CDTF">2015-01-15T18:48:44Z</dcterms:created>
  <dcterms:modified xsi:type="dcterms:W3CDTF">2023-08-03T20:21:05Z</dcterms:modified>
</cp:coreProperties>
</file>